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90" windowWidth="16080" windowHeight="8655" activeTab="0"/>
  </bookViews>
  <sheets>
    <sheet name="Лист1 (2)" sheetId="1" r:id="rId1"/>
    <sheet name="Лист1" sheetId="2" r:id="rId2"/>
  </sheets>
  <definedNames>
    <definedName name="_xlnm.Print_Titles" localSheetId="0">'Лист1 (2)'!$3:$3</definedName>
    <definedName name="_xlnm.Print_Area" localSheetId="0">'Лист1 (2)'!$A$1:$N$158</definedName>
  </definedNames>
  <calcPr fullCalcOnLoad="1"/>
</workbook>
</file>

<file path=xl/sharedStrings.xml><?xml version="1.0" encoding="utf-8"?>
<sst xmlns="http://schemas.openxmlformats.org/spreadsheetml/2006/main" count="571" uniqueCount="355">
  <si>
    <t>№</t>
  </si>
  <si>
    <t>Назва Програми</t>
  </si>
  <si>
    <t>Головний розпорядник бюджетних коштів</t>
  </si>
  <si>
    <t xml:space="preserve">                  "Перелік місцевих  програм, які фінансуватимуться за рахунок коштів  
                                            бюджету Новгород-Сіверської міської  територіальної громади у 2021 році"</t>
  </si>
  <si>
    <t xml:space="preserve">Міська Програма
із забезпечення житлом дітей-сиріт, дітей, позбавлених батьківського піклування та осіб з їх числа на території Новгород-Сіверської міської територіальної громади 
 на 2021-2023 роки
</t>
  </si>
  <si>
    <t>Фінансове забезпечення програм (в тис.грн.)</t>
  </si>
  <si>
    <t>Цільова Програма розвитку сімейних форм виховання дітей-сиріт,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t>
  </si>
  <si>
    <r>
      <rPr>
        <sz val="12"/>
        <rFont val="Times New Roman"/>
        <family val="1"/>
      </rPr>
      <t>П Р О Г Р А М А
Міський автобус  у місті Новгороді - Сіверському
на 2021 - 2022 роки</t>
    </r>
    <r>
      <rPr>
        <sz val="10"/>
        <rFont val="Times New Roman"/>
        <family val="1"/>
      </rPr>
      <t xml:space="preserve">
</t>
    </r>
  </si>
  <si>
    <t xml:space="preserve">ПРОГРАМА
 підтримки індивідуального житлового будівництва та розвитку особистого селянського господарства «Власний дім» 
на 2021 – 2027 роки
Новгород-Сіверської міської територіальної громади
</t>
  </si>
  <si>
    <t xml:space="preserve">ПРОГРАМА 
(план дій) по проведенню робіт з благоустрою  та санітарної очистки  території населених пунктів  Новгород-Сіверської міської територіальної громади на 2021 рік
</t>
  </si>
  <si>
    <t xml:space="preserve">ПРОГРАМА
проведення будівництва,  ремонту та утримання 
дорожнього покриття вулиць та тротуарів у населених пунктах 
Новгород-Сіверської міської територіальної громади 
 на  2021  рік
</t>
  </si>
  <si>
    <t xml:space="preserve">Програма
проведення нормативної грошової оцінки земель  
населених пунктів Новгород-Сіверської міської  територіальної громади 
на 2021 рік
</t>
  </si>
  <si>
    <t xml:space="preserve">Програма
розвитку земельних відносин на території 
Новгород-Сіверської міської  територіальної громади на 2021 рік
</t>
  </si>
  <si>
    <t>1230.0</t>
  </si>
  <si>
    <r>
      <t xml:space="preserve">Програма управління комунальним майном Новгород-Сіверської міської </t>
    </r>
    <r>
      <rPr>
        <sz val="10"/>
        <color indexed="10"/>
        <rFont val="Times New Roman"/>
        <family val="1"/>
      </rPr>
      <t xml:space="preserve">об’єднаної </t>
    </r>
    <r>
      <rPr>
        <sz val="10"/>
        <rFont val="Times New Roman"/>
        <family val="1"/>
      </rPr>
      <t>територіальної громади на   2021 рік</t>
    </r>
  </si>
  <si>
    <t xml:space="preserve">ПРОГРАМА
 забезпечення діяльності місцевої пожежної охорони в сільській місцевості на території Новгород-Сіверської міської  територіальної громади 
на 2021 рік
</t>
  </si>
  <si>
    <t xml:space="preserve">ПРОГРАМА
надання допомоги відділу прикордонної служби «Грем'яч» Чернігівського прикордонного загону на 2021 рік 
</t>
  </si>
  <si>
    <t>державний б-т</t>
  </si>
  <si>
    <t xml:space="preserve">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2021 рік
</t>
  </si>
  <si>
    <t xml:space="preserve">Програма
надання пільг на встановлення та користування квартирними телефонами на території Новгород-Сіверської міської територіальної громади 
на 2021 - 2022 роки
</t>
  </si>
  <si>
    <t xml:space="preserve">Програма
надання пільг на проїзд на санаторно-курортне лікування
постраждалим внаслідок Чорнобильської катастрофи мешканцям 
Новгород-Сіверської міської територіальної громади
на 2021 - 2022 роки
</t>
  </si>
  <si>
    <t xml:space="preserve">Програма
юридичного обслуговування управління соціального захисту населення, сім'ї та праці Новгород-Сіверської міської ради Чернігівської області 
на 2021 - 2022 роки
</t>
  </si>
  <si>
    <t xml:space="preserve">Програма
соціального захисту осіб з інвалідністю, які проживають
на території Новгород-Сіверської міської територіальної громади, 
на 2021 - 2022 роки
</t>
  </si>
  <si>
    <t xml:space="preserve">Цільова програма 
забезпечення громадян, мешканців Новгород-Сіверської територіальної громади,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2021 - 2022 роки
</t>
  </si>
  <si>
    <t xml:space="preserve">доробити </t>
  </si>
  <si>
    <r>
      <rPr>
        <sz val="10"/>
        <color indexed="10"/>
        <rFont val="Times New Roman"/>
        <family val="1"/>
      </rPr>
      <t xml:space="preserve">Програма
  надання пільг на проїзд окремим категоріям громадян 
Новгород-Сіверської міської територіальної громади </t>
    </r>
    <r>
      <rPr>
        <sz val="10"/>
        <rFont val="Times New Roman"/>
        <family val="1"/>
      </rPr>
      <t xml:space="preserve">
залізничним транспортом приміського сполучення 
на 2021 - 2022 роки
</t>
    </r>
  </si>
  <si>
    <t>??????</t>
  </si>
  <si>
    <t xml:space="preserve">ПРОГРАМА
відшкодування різниці в тарифах на послуги з централізованого водопостачання та водовідведення для населення
 міста Новгорода-Сіверського в 2021 році
</t>
  </si>
  <si>
    <r>
      <rPr>
        <sz val="10"/>
        <rFont val="Times New Roman"/>
        <family val="1"/>
      </rPr>
      <t xml:space="preserve">ПРОГРАМА
фінансової підтримки комунальних підприємств Новгород-Сіверської 
міської територіальної громади та здійснення внесків </t>
    </r>
    <r>
      <rPr>
        <sz val="10"/>
        <color indexed="10"/>
        <rFont val="Times New Roman"/>
        <family val="1"/>
      </rPr>
      <t xml:space="preserve">
до їх статутного капіталу на  2021 рік
</t>
    </r>
  </si>
  <si>
    <t xml:space="preserve">Програма забезпечення 
розробки (корегування, оновлення) містобудівної  
документації «Генеральний план міста 
Новгород-Сіверський» на 2021- 2022 роки
</t>
  </si>
  <si>
    <t xml:space="preserve">
Програма
фінансового забезпечення  проведення повторних  місцевих виборів міського голови  17 січня 2021 року  на 2020 - 2021 роки
</t>
  </si>
  <si>
    <t xml:space="preserve">Програма
надання пільг хворим з хронічною нирковою недостатністю, які отримують програмний гемодіаліз в обласній лікарні та проживають на території Новгород-Сіверської міської територіальної громади, 
на 2021 - 2022 роки
</t>
  </si>
  <si>
    <t>доробити паспорт</t>
  </si>
  <si>
    <t xml:space="preserve">Програма
забезпечення препаратами інсуліну хворих на цукровий діабет
мешканців Новгород-Сіверської міської територіальної громади 
на 2021 - 2022 роки
</t>
  </si>
  <si>
    <t xml:space="preserve"> 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</si>
  <si>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юридичного обслуговування Новгород-Сіверської міської ради Чернігівської області на 2020-2021 роки</t>
  </si>
  <si>
    <t>Програма інформатизації Новгород-Сіверської міської об'єдноної територіальної громади на 2020-2022 роки</t>
  </si>
  <si>
    <t>Міська програма фінансового забезпечення представницьких  витрат та інших видатків, пов'язаних з діяльністю Новгород-Сіверської міської ради  на 2020 рік</t>
  </si>
  <si>
    <t>зробити??????</t>
  </si>
  <si>
    <t>Програма організації громадських робіт та робіт тимчасового характеру у населених пунктах Новгород-Сіверської міської об'єдноної територіальної громади на 2020 рік</t>
  </si>
  <si>
    <t>буде чи ні?????</t>
  </si>
  <si>
    <t>Програма надання одноразової матеріальної допомоги мешканцям населених пунктів Новгород-Сіверської міської ради на 2019-2023 роки</t>
  </si>
  <si>
    <t>Програма
надання пільг на безплатне придбання ліків громадянам, мешканцям Новгород-Сіверської міської територіальної громади, які постраждали внаслідок Чорнобильської катастрофи, на 2021 - 2022 роки</t>
  </si>
  <si>
    <t>Програма розвитку малого і середнього підприємництва у м. Новгород-Сіверський на 2017-2020 роки</t>
  </si>
  <si>
    <t>Міська програма створення, накопичення та використання матеріальних резервів для запобігання, ліквідації надзвичайних ситуацій техногенного і природного характеру та їх наслідків на території населених пунктів Новгород-Сіверської міської об'єдноної територіальної громади на 2020 рік</t>
  </si>
  <si>
    <t>є на 2021????</t>
  </si>
  <si>
    <t>Програма (план дій) з охорони довкілля, раціонального використання природних ресурсів та забезпечення екологічної безпеки території населених пунктів Новгород-Сіверської міської ради  на 2019-2021 роки</t>
  </si>
  <si>
    <r>
      <t>с</t>
    </r>
    <r>
      <rPr>
        <sz val="10"/>
        <color indexed="10"/>
        <rFont val="Times New Roman"/>
        <family val="1"/>
      </rPr>
      <t>пец фонд</t>
    </r>
  </si>
  <si>
    <t>Міська програма  юридичного обслуговування управління соціального захисту населення, сім’ї та праці Новгород-Сіверської міської  об'єднаної територіальної громади  на 2020- 2021 роки</t>
  </si>
  <si>
    <t>2020 - 354882</t>
  </si>
  <si>
    <t>КОРОНОВІРУС</t>
  </si>
  <si>
    <t>ГРОМАДСЬКІ ОБЄДНАННЯ</t>
  </si>
  <si>
    <t>ТРУДОВИЙ АРХІВ</t>
  </si>
  <si>
    <t>ЛІКАРНІ</t>
  </si>
  <si>
    <r>
      <rPr>
        <sz val="10"/>
        <rFont val="Times New Roman"/>
        <family val="1"/>
      </rPr>
      <t xml:space="preserve">Програми  з  відзначення 
державних та професійних свят, ювілейних дат, 
проведення  культурно-мистецьких  заходів </t>
    </r>
    <r>
      <rPr>
        <b/>
        <sz val="10"/>
        <color indexed="10"/>
        <rFont val="Times New Roman"/>
        <family val="1"/>
      </rPr>
      <t xml:space="preserve">
Новгород-Сіверської міської територіальної
громади на 2021-2022 роки
</t>
    </r>
  </si>
  <si>
    <t>Програми «Молодь Сіверщини» на 2021-2023 роки</t>
  </si>
  <si>
    <r>
      <rPr>
        <sz val="10"/>
        <rFont val="Times New Roman"/>
        <family val="1"/>
      </rPr>
      <t>Програма «Оздоровлення  та  відпочинку  дітей             Новгород-Сіверської міської територіальної громади»  на 2021-20</t>
    </r>
    <r>
      <rPr>
        <sz val="10"/>
        <color indexed="10"/>
        <rFont val="Times New Roman"/>
        <family val="1"/>
      </rPr>
      <t>23 роки</t>
    </r>
  </si>
  <si>
    <r>
      <rPr>
        <sz val="10"/>
        <rFont val="Times New Roman"/>
        <family val="1"/>
      </rPr>
      <t>Програма розвитку фізичної культури і спорту Новгород-Сіверської міської територіальної
громади на 2021-2023 роки</t>
    </r>
    <r>
      <rPr>
        <sz val="10"/>
        <color indexed="10"/>
        <rFont val="Times New Roman"/>
        <family val="1"/>
      </rPr>
      <t xml:space="preserve">
</t>
    </r>
  </si>
  <si>
    <t>Програми з національно-патріотичного виховання
Новгород-Сіверської міської територіальної громади на 2021-2025 роки</t>
  </si>
  <si>
    <t>Програма «Шкільний автобус» Новгород-Сіверської міської територіальної громади на 2021-2022 роки</t>
  </si>
  <si>
    <t xml:space="preserve">ПРОГРАМА
«Організація харчування дітей у закладах освіти 
Новгород-Сіверської міської територіальної громади на 2021-2022 роки»
</t>
  </si>
  <si>
    <t>Міська рада</t>
  </si>
  <si>
    <t>Відділ освіти, молоді та спорту</t>
  </si>
  <si>
    <t>Управління соціального захисту населення, сім'ї та праці</t>
  </si>
  <si>
    <t>УСЗН</t>
  </si>
  <si>
    <t>Відділ культури, туризму та з питань діяльності ЗМІ</t>
  </si>
  <si>
    <t>ФУ міської ради</t>
  </si>
  <si>
    <t>Програма розвитку малого і середнього підприємництва у  Новгород-Сіверський міській територіальній громаді на 2021-2024 роки</t>
  </si>
  <si>
    <t>Орієнтовна сума розпорядниківна 2021 рік (необхідні видатки)</t>
  </si>
  <si>
    <t>Різниця в бюджетний запит (Форма-3)</t>
  </si>
  <si>
    <t>КПКВ</t>
  </si>
  <si>
    <t>0116020</t>
  </si>
  <si>
    <t>0615011</t>
  </si>
  <si>
    <t>0810160</t>
  </si>
  <si>
    <t>0813031</t>
  </si>
  <si>
    <t>0813032</t>
  </si>
  <si>
    <t>0813035</t>
  </si>
  <si>
    <t>0813050</t>
  </si>
  <si>
    <t>0813123</t>
  </si>
  <si>
    <t>0813160</t>
  </si>
  <si>
    <t>0813242</t>
  </si>
  <si>
    <t>1014082</t>
  </si>
  <si>
    <t>3710160</t>
  </si>
  <si>
    <t>3719800</t>
  </si>
  <si>
    <t>1014081</t>
  </si>
  <si>
    <t>ВСЬОГО</t>
  </si>
  <si>
    <t>РАЗОМ</t>
  </si>
  <si>
    <t>Програми з національно-патріотичного виховання Новгород-Сіверської міської територіальної громади                                                                                         на 2021-2025 роки</t>
  </si>
  <si>
    <t>Програма інформатизації Новгород-Сіверської міської об'єднаної територіальної громади                                                                                           на 2020-2022 роки</t>
  </si>
  <si>
    <t>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t>
  </si>
  <si>
    <t>Найменування головного розпорядника бюджетних коштів бюджету</t>
  </si>
  <si>
    <t>Найменування місцевої/регіональної  програми</t>
  </si>
  <si>
    <t>Дата і номер документа, яким затверджено місцеву/ регіональну програму</t>
  </si>
  <si>
    <t>Рішення сесії міської ради  від №</t>
  </si>
  <si>
    <t>Рішення сесії міської ради  від 08 грудня 2020 року № 1242</t>
  </si>
  <si>
    <t>Рішення сесії міської ради  від 08 грудня 2020 року № 1257</t>
  </si>
  <si>
    <t>Рішення сесії міської ради  від 08 грудня 2020 року № 1289</t>
  </si>
  <si>
    <t xml:space="preserve"> </t>
  </si>
  <si>
    <t>Програма збереження зелених насаджень на території Новгород-Сіверської міської територіальної громади на 2021-2022 роки</t>
  </si>
  <si>
    <t>Рішення сесії міської ради  від 26 березня 2021 року № 154</t>
  </si>
  <si>
    <t xml:space="preserve"> в тому числі:   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2021 рік.   (КП"Горбівське") </t>
  </si>
  <si>
    <t xml:space="preserve"> в тому числі:   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2021 рік.                        (КП"Добробут") </t>
  </si>
  <si>
    <t xml:space="preserve"> в тому числі:   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2021 рік.                         (Сільські  комунальні підприємства) </t>
  </si>
  <si>
    <t>Напрямки використання коштів</t>
  </si>
  <si>
    <t>Надання фінансової допомоги на поточні видатки КП "Добробут"</t>
  </si>
  <si>
    <t>Надання фінансової допомоги на поточні видатки КП "Горбівське"</t>
  </si>
  <si>
    <t>Надання фінансової допомоги на поточні видатки КП Новгород-Сіверської міської ТГ</t>
  </si>
  <si>
    <t xml:space="preserve">Програма із забезпечення житлом дітей-сиріт, дітей, позбавлених батьківського піклування та осіб з їх числа на території   Новгород-Сіверської міської територіальної громади 
 на 2021-2023 роки
</t>
  </si>
  <si>
    <t>Програма підтримки проведення лабораторно-діагностичних робіт Новгород-Сіверською міжрайонною державною лабораторією Держпродспоживслужби на території новгород-Сіверської міської територіальної громади на 2021-2022 роки</t>
  </si>
  <si>
    <t>Рішення сесії міської ради  від 11 червня 2021 року № 199</t>
  </si>
  <si>
    <t>1013133</t>
  </si>
  <si>
    <t xml:space="preserve">Програма розвитку інвестиційної діяльності в Новгород-Сіверській міській територіальній громаді на 2021-2024 роки
</t>
  </si>
  <si>
    <t>Програма з підвищення ефективності управління активами Новгород-Сіверської міської територіальної громади на 2021-2025 роки</t>
  </si>
  <si>
    <t>0810000</t>
  </si>
  <si>
    <t xml:space="preserve">                                                     гривні</t>
  </si>
  <si>
    <t>Соціальний захист фізичних осіб, які надають соціальні послуги з догляду на непрофесійній основі на території Новгород-Сіверської міської територіальної громади, на 2022-2025 роки</t>
  </si>
  <si>
    <t>Підтримка мешканців Новгород-Сіверської міської територіальної громади із стійкими інтелектуальними та/або психічними порушеннями, які за станом здоров'я потребують стороннього догляду, на 2022-2025 роки</t>
  </si>
  <si>
    <t>Надання пільг на безплатне придбання ліків громадянам, мешканцям Новгород-Сіверської міської територіальної громади, які постраждали внаслідок Чорнобильської катастрофи, на 2022-2025 роки</t>
  </si>
  <si>
    <t>Юридичне обслуговування управління соціального захисту населення, сім’ї та праці Новгород-Сіверської міської  ради Чернігівської області на 2022-2025 роки</t>
  </si>
  <si>
    <t>Надання фінансової підтримки  громадським організаціям, об'єднанням, їх членам, що діють на території Новгород-Сіверської  міської територіальної громади, на 2022-2025 роки</t>
  </si>
  <si>
    <t>Підтримка сім’ї, забезпечення гендерної рівності та протидії торгівлі людьми Новгород-Сіверської міської територіальної громади на 2022-2025 роки.</t>
  </si>
  <si>
    <t xml:space="preserve">Надання пільг на проїзд на санаторно-курортне лікування постраждалим внаслідок Чорнобильської катастрофи мешканцям Новгород-Сіверської міської територіальної громади на 2022-2025 роки
</t>
  </si>
  <si>
    <t>на 2022-2025 роки</t>
  </si>
  <si>
    <t xml:space="preserve">Програма забезпечення діяльності місцевої пожежної охорони Новгород-Сіверської міської  територіальної громади на 2022-2025 роки
</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</si>
  <si>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</si>
  <si>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реалізації громадського бюджету (бюджету участі) Новгород-Сіверської міської територіальної громади на 2022-2025 роки</t>
  </si>
  <si>
    <t>Програма забезпечення діяльності Комунальної установи «Міський трудовий архів» Новгород-Сіверської міської ради Чернігівської області на 2022-2025 роки</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</si>
  <si>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</si>
  <si>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Програма розвитку земельних відносин на території Новгород-Сіверської міської  територіальної громади на 2022-2025 роки</t>
  </si>
  <si>
    <t>Програма розвитку туризму Новгород-Сіверської міської територіальної громади на 2022-2025 роки</t>
  </si>
  <si>
    <t>Програма «Молодь Сіверщини» на 2022 – 2025 роки</t>
  </si>
  <si>
    <t>1)</t>
  </si>
  <si>
    <t>2)</t>
  </si>
  <si>
    <t>3)</t>
  </si>
  <si>
    <t>4)</t>
  </si>
  <si>
    <t>5)</t>
  </si>
  <si>
    <t>6)</t>
  </si>
  <si>
    <t>7)</t>
  </si>
  <si>
    <t>8)</t>
  </si>
  <si>
    <t>9)</t>
  </si>
  <si>
    <t>10)</t>
  </si>
  <si>
    <t>11)</t>
  </si>
  <si>
    <t>12)</t>
  </si>
  <si>
    <t>13)</t>
  </si>
  <si>
    <t>Програми забезпечення покращення якості надання медичної допомоги населенню Новгород-Сіверської міської територіальної громади на 2022-2025 роки</t>
  </si>
  <si>
    <t>Забезпечення лiкарськими засобами пільгових категорій населення відповідно до Постанови КМУ № 1303 від 17.08.1998</t>
  </si>
  <si>
    <t>Забезпечення дітей з інвалідністю технічними та іншими засобами медичного призначення, дітей віком до     1 року, народжених ВІЛ-інфікованими матерями, молочними сумішами</t>
  </si>
  <si>
    <t xml:space="preserve">Забезпечення громадян, мешканців Новгород-Сіверської  територіальної громади, які страждають на рідкісні (орфанні) захворювання, лікарськими засобами та відповідними  харчовими продуктамиами для спеціального дієтичного споживання на 2022-2025 роки
</t>
  </si>
  <si>
    <t xml:space="preserve">Програма проведення робіт з благоустрою  та санітарної очистки  території населених пунктів  Новгород-Сіверської міської територіальної громади на 2022-2025 роки
</t>
  </si>
  <si>
    <t>Програма охорони навколишнього природного середовища населених пунктів Новгород-Сіверської міської територіальної громади на 2022 – 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</si>
  <si>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</si>
  <si>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Програма встановлення відеокамер та обслуговування системи відеоспостереження Новгород-Сіверської міської територіальної громади на 2022-2025 роки</t>
  </si>
  <si>
    <t xml:space="preserve">Програма забезпечення безпеки населення Новгород-Сіверської міської територіальної громади державною установою «Новгород-Сіверська установа виконання покарань (№31) на 2022 рік
</t>
  </si>
  <si>
    <t xml:space="preserve">Програма популяризації та підняття престижу служби за контрактом та вступу до вищих військових навчальних закладів Міністерства Оборони України на території Новгород-Сіверської міської територіальної громади на 2022 рік </t>
  </si>
  <si>
    <t>Програма створення, утримання та модернізації територіальної автоматизованої системи централізованого оповіщення цивільного захисту на території Новгород-Сіверської міської територіальної громади на 2022-2025 роки</t>
  </si>
  <si>
    <t>Забезпечення діяльності бібліотек</t>
  </si>
  <si>
    <t>Забезпечення діяльності палаців i будинків культури, клубів, центрів дозвілля та iнших клубних закладів</t>
  </si>
  <si>
    <t>Надання спеціалізованої освіти мистецькими школами</t>
  </si>
  <si>
    <t>Забезпечення діяльності інших закладів в галузі культури і мистецтва</t>
  </si>
  <si>
    <t>0613133</t>
  </si>
  <si>
    <t>0615012</t>
  </si>
  <si>
    <t>0613140</t>
  </si>
  <si>
    <t>Програма юридичного обслуговування Новгород-Сіверської міської ради Чернігівської області на 2022 - 2025 роки</t>
  </si>
  <si>
    <t>0110150</t>
  </si>
  <si>
    <t>0110180</t>
  </si>
  <si>
    <t>0112010</t>
  </si>
  <si>
    <t>0112111</t>
  </si>
  <si>
    <t>0113112</t>
  </si>
  <si>
    <t>0113133</t>
  </si>
  <si>
    <t>0113242</t>
  </si>
  <si>
    <t>0116030</t>
  </si>
  <si>
    <t>0116071</t>
  </si>
  <si>
    <t>0116082</t>
  </si>
  <si>
    <t>0117351</t>
  </si>
  <si>
    <t>0117130</t>
  </si>
  <si>
    <t>0117461</t>
  </si>
  <si>
    <t>0117412</t>
  </si>
  <si>
    <t>0117610</t>
  </si>
  <si>
    <t xml:space="preserve"> 0117680</t>
  </si>
  <si>
    <t>0118110</t>
  </si>
  <si>
    <t>0118220</t>
  </si>
  <si>
    <t>0118130</t>
  </si>
  <si>
    <t>0118230</t>
  </si>
  <si>
    <t>0118831</t>
  </si>
  <si>
    <t>0118330</t>
  </si>
  <si>
    <t>0117330</t>
  </si>
  <si>
    <t>Рішення сесії міської ради  від 04 грудня 2019 року № 1009 (зі змінами)</t>
  </si>
  <si>
    <t>0611010</t>
  </si>
  <si>
    <t>0611021</t>
  </si>
  <si>
    <t>0611070</t>
  </si>
  <si>
    <t>0611141</t>
  </si>
  <si>
    <t>0611151</t>
  </si>
  <si>
    <t>0611160</t>
  </si>
  <si>
    <t>0615031</t>
  </si>
  <si>
    <t>Усього</t>
  </si>
  <si>
    <t>Матеріально-технічне забезпечення підприємства (оплата комунальних послуг та енергоносіїв)</t>
  </si>
  <si>
    <t>Рішення сесії міської ради  від 03 грудя 2021 року № 478</t>
  </si>
  <si>
    <t xml:space="preserve">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 </t>
  </si>
  <si>
    <t xml:space="preserve">Програма придбання службового житла в Новгород-Сіверській  міській територіальній громаді на 2022-2025 роки </t>
  </si>
  <si>
    <t>Рішення сесії міської ради  від 03 грудня 2021 року № 465</t>
  </si>
  <si>
    <t>Програма розробки містобудівної документації Новгород-Сіверської міської територіальної громади на 2022-2025 роки</t>
  </si>
  <si>
    <t>Рішення сесії міської ради  від 03 грудня 2021 року № 454</t>
  </si>
  <si>
    <t>Рішення сесії міської ради  від 03 грудня 2021 року № 493</t>
  </si>
  <si>
    <t xml:space="preserve">Програма підтримки індивідуального житлового будівництва та розвитку особистого селянського господарства «Власний дім» на 2021-2027 роки Новгород-Сіверської міської територіальної громади
</t>
  </si>
  <si>
    <t>Комплексна програма соціального захисту населення Новгород-Сіверської міської територіальної громади  на 2022-2025 роки, у тому числі по напрямках:</t>
  </si>
  <si>
    <t xml:space="preserve">Соціальний захист осіб з інвалідністю, які проживають на території Новгород-Сіверської міської територіальної громади, на 2022-2025 роки
</t>
  </si>
  <si>
    <t xml:space="preserve">Надання пільг на проїзд окремим категоріям громадян Новгород-Сіверської міської територіальної громади залізничним транспортом приміського сполучення на 2022-2025 роки
</t>
  </si>
  <si>
    <t>Надання пільг на встановлення та користування квартирними телефонами на території Новгород-Сіверської міської територіальної громади  на 2022-2025 роки</t>
  </si>
  <si>
    <t xml:space="preserve">Відділ культури і туризму </t>
  </si>
  <si>
    <t>Програм розвитку культури на території Новгород-Сіверської міської  територіальної громади на 2022–2025 роки, у тому числі по напрямках:</t>
  </si>
  <si>
    <t>1014030</t>
  </si>
  <si>
    <t>1014060</t>
  </si>
  <si>
    <t>*</t>
  </si>
  <si>
    <t>1011080</t>
  </si>
  <si>
    <t>1010000</t>
  </si>
  <si>
    <t>Фінансове управління Новгород-Сіверської міської ради</t>
  </si>
  <si>
    <t>3719770</t>
  </si>
  <si>
    <t>Рішення сесії міської ради  від 03 грудня 2021 року № 473</t>
  </si>
  <si>
    <t>Рішення сесії міської ради від 03 грудня 2021 року № 468</t>
  </si>
  <si>
    <t xml:space="preserve">Програма "Поліцейський офіцер громади" Новгород-Сіверської міської територіальної громади на 2022-2025 роки
</t>
  </si>
  <si>
    <t>0610000</t>
  </si>
  <si>
    <t>Програма розвитку фізичної культури і спорту Новгород-Сіверської міської територіальної громади на 2022-2025 роки</t>
  </si>
  <si>
    <t>Комплексна   програма розвитку освіти Новгород-Сіверської міської територіальної громади на 2022-2025 роки:</t>
  </si>
  <si>
    <t>Програми розвитку первинної медико-санітарної допомоги та створення умов для надання якісних медичних послуг населенню на 2022-2025 роки, у тому числі по напрямках:</t>
  </si>
  <si>
    <t xml:space="preserve">Програма «Молодь Сіверщини» на 2022-2025 роки
</t>
  </si>
  <si>
    <t>0611142</t>
  </si>
  <si>
    <t>0611181</t>
  </si>
  <si>
    <t>0617321</t>
  </si>
  <si>
    <t xml:space="preserve">Обсяг фінансування  передбачений місцевою/регіональною програмою по загальному та спеціальному фонду на 2023 рік  (грн.) </t>
  </si>
  <si>
    <t>Бюджетні призначення  на 2023 рік )  по загальному та спеціальному фонду (грн)</t>
  </si>
  <si>
    <t>0618220</t>
  </si>
  <si>
    <t>0611182</t>
  </si>
  <si>
    <t>0610160</t>
  </si>
  <si>
    <t>Програма організації громадських робіт та робіт тимчасового характеру в населених пунктах Новгород-Сіверської міської територіальної громади на 2022-2025 роки</t>
  </si>
  <si>
    <t>Поточний ремонт сільських структурних підрозділів.Придбання господарських товарів, будівельних матеріалів для ремонту</t>
  </si>
  <si>
    <t>0118240</t>
  </si>
  <si>
    <t>0113210</t>
  </si>
  <si>
    <t xml:space="preserve">Програма відшкодування різниці між затвердженим виконавчим комітетом міської ради  тарифом на послуги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</si>
  <si>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Програма інформатизації  діяльності Новгород-Сіверської міської ради Чернігівської області на 2023-2026 роки</t>
  </si>
  <si>
    <t>Програма інформатизації  діяльності  фінансового управління Новгород-Сіверської міської ради Чернігівської області на 2023-2026 роки</t>
  </si>
  <si>
    <t>0813090</t>
  </si>
  <si>
    <t>14)</t>
  </si>
  <si>
    <t>Організація поховання на території Новгород-Сіверської міської територіальної громади Захисників і захисниць України, які загинули в боротьбі за незалежність, суверенітет і територіальну цілісність України</t>
  </si>
  <si>
    <t>15)</t>
  </si>
  <si>
    <t>Раннє виявлення  туберкульозу</t>
  </si>
  <si>
    <t>Удосконалення  методів діагностики злоякісних новоутворень та спеціального лікування онкологічних хворих</t>
  </si>
  <si>
    <t xml:space="preserve">Впровадження сучасних та ефективних методів лікуванн; Матеріально-технічне забезпечення медпрацівників; </t>
  </si>
  <si>
    <t>Рішення сесії міської ради  від 03 грудня 2021 року № 461                   (зі змінами)</t>
  </si>
  <si>
    <t>Програми проведення будівництва,  ремонту та утримання доріг  і тротуарів комунальної власності Новгород-Сіверської міської територіальної громади на 2022 - 2025 роки</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</si>
  <si>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у тому числі завданих бойовими діями, на території Новгород-Сіверської міської  територіальної громади на 2022-2025 роки</t>
  </si>
  <si>
    <t>Рішення сесії міської ради  від 03 грудня 2021 року № 469                            (зі змінами)</t>
  </si>
  <si>
    <t xml:space="preserve">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                </t>
  </si>
  <si>
    <t xml:space="preserve">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 </t>
  </si>
  <si>
    <t>Рішення сесії міської ради  від 04 грудня 2019 року № 975                  (зі змінами)</t>
  </si>
  <si>
    <t>Соціальна підтримка учасників АТО, ООС, Захисників і Захисниць України, членів їх сіфмей, а ткаож членів сімей військовослужбовціфв, загиблих (пропавших безвісті) в Афганістані при виконанні інтернаціонального обов'язку, які є мешканцями Новгород-Сіверської міської територіальної громади на 2022-2025 роки</t>
  </si>
  <si>
    <t>Соціальний захистта підтримка внутрішньо переміщених осіб Новгород-Сіверської міської територіальної громади на 2022-2025 роки</t>
  </si>
  <si>
    <t>Інформатизація діяльності Управління соціального захисту населення, сім'ї та праці Новгород-Сіверської міської ради Чернігівської області на 2022-2025 року</t>
  </si>
  <si>
    <t xml:space="preserve">Програма інформатизації  відділу культури і туризму Новгород-Сіверської міської  ради Чернігівської області на 2023-2025 роки                                                                                                        </t>
  </si>
  <si>
    <t>Програма надання допомоги підрозділам охорони кордону 105 прикордонного загону імені князя Володимира Великого на 2023 рік</t>
  </si>
  <si>
    <t>Програма надання безоплатної правової допомоги населенню Новгород-Сіверської міської територіальної громади на 2023 рік</t>
  </si>
  <si>
    <t>Програма профілактики правопорушень на території населених пунктів Новгород-Сіверської міської територіальної громади на 2023 рік</t>
  </si>
  <si>
    <t>Фактично використано станом на 01 лютого 2023 року</t>
  </si>
  <si>
    <t>Залишок асигнувань до кінця року</t>
  </si>
  <si>
    <t>Програма про забезпечення автобусного сполучення між містом Новгород-Сіверським та адміністративними центрами територіальних громад Новгород-Сіверського району на 2023 рік</t>
  </si>
  <si>
    <t>щомісячна матеріальна допомога інвалідам, які мають необхідність у забезпеченні медичними виробами та засобами</t>
  </si>
  <si>
    <t>відшкодування витрат за проїзд  для отримання  хворими  з  хронічною  нирковою недостатність курсів програмного гемодіалізу</t>
  </si>
  <si>
    <t>компенсація фізичним особам за надання соціальних послуг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</si>
  <si>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0813230</t>
  </si>
  <si>
    <t>судовий збір</t>
  </si>
  <si>
    <t>забезпечення діяльності КУ "Міський трудовий архів"</t>
  </si>
  <si>
    <t>Оплата комунальних послуг та енергоносіїв КНП</t>
  </si>
  <si>
    <t>матеріальна допомога мешканцям громади</t>
  </si>
  <si>
    <t>Оплата праці і нарахування на заробітну плату працівникам, задіяним у благоустрої; придбання матеріалів, оплата послуг</t>
  </si>
  <si>
    <t>відшкодування різниці в тарифах на послуги з централізованого водопостачання та водовідведення для населення міста Новгорода-Сіверського</t>
  </si>
  <si>
    <t>відшкодування різниці між затвердженим виконавчим комітетом міської ради  тарифом на послуги з перевезення пасажирів на автобусному маршруті (погашена кредиторська заборгованість)</t>
  </si>
  <si>
    <t>членські внески до Асоціацій</t>
  </si>
  <si>
    <t>ПММ</t>
  </si>
  <si>
    <t>оплата праці і нарахування на заробітну плату, придбання предметів, матеріалів, обладнання та інвентарю</t>
  </si>
  <si>
    <t xml:space="preserve">                 ЗВІТ про використання коштів на місцеві програми, які фінансуватимуться за рахунок коштів  бюджету Новгород-Сіверської міської  територіальної громади у 2023 році (з урахуванням змін) станом на 01 березня 2023 року </t>
  </si>
  <si>
    <t>відшкодування за послуги зв'язку, які надаються пільговим категоріям громадян</t>
  </si>
  <si>
    <t>матеріальна допомога членам громадських організацій</t>
  </si>
  <si>
    <t xml:space="preserve">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
</t>
  </si>
  <si>
    <t>придбання квітів, корзин з квітами, державної та протокольної атрибутики</t>
  </si>
  <si>
    <t>На підвищення оперативності реагування на правопорушення, попередження та припинення адміністративних і кримінальних правопорушень, профілактики вуличної злочинності на території населених пунктів МТГ</t>
  </si>
  <si>
    <t>пільгові медикаменти</t>
  </si>
  <si>
    <t xml:space="preserve"> обслуговування програми, придбання модемів</t>
  </si>
  <si>
    <t>фінансова підтримка КП громади</t>
  </si>
  <si>
    <t>виготовлення технічної документації з землеустрою (погашена кредиторська заборгованість 2022 року)</t>
  </si>
  <si>
    <t>Н-Сів філія ЧОЦЗ</t>
  </si>
  <si>
    <t>Міська рада/         ЦНСП</t>
  </si>
  <si>
    <t>фінансування організації оплачуваних громадських робіт Новгород-Сіверською районною філією Чернігівського обласного центру зайнятості</t>
  </si>
  <si>
    <t>пальне для генераторів</t>
  </si>
  <si>
    <t>матеріали, обладнання, інвентар, послуги</t>
  </si>
  <si>
    <t>одноразова виплата дитині-сироті, якій виповнилося 18 рокув</t>
  </si>
  <si>
    <t>придбання матеріалі, обладнання,інвентарю, послуги тощо</t>
  </si>
  <si>
    <t xml:space="preserve">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
</t>
  </si>
  <si>
    <t>Рішення сесії міської ради                      від 03 грудня 2021 року       № 492</t>
  </si>
  <si>
    <t>Рішення сесії міської ради                      від 15 грудня 2022 року            № 745</t>
  </si>
  <si>
    <t>Рішення сесії міської ради  від 03 грудня 2021 року             № 485</t>
  </si>
  <si>
    <t xml:space="preserve">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
</t>
  </si>
  <si>
    <t>Рішення сесії міської ради  від 03 грудня 2021 року    № 440</t>
  </si>
  <si>
    <t>Рішення сесії міської ради  від 03 грудня 2021 року        № 444   (зі змінами)</t>
  </si>
  <si>
    <t>Рішення сесії міської ради  від 03 грудня 2021 року            № 437 (зі змінами)</t>
  </si>
  <si>
    <t>Рішення сесії міської ради  від 03 грудя 2021 року            № 488</t>
  </si>
  <si>
    <t>Рішення сесії міської ради від 28 лютого 2019 року                       № 810  (зі змінами)</t>
  </si>
  <si>
    <t>Рішення сесії міської ради  від 03 грудня 2021 року               № 466  (зі змінами)</t>
  </si>
  <si>
    <t>Рішення сесії міської ради  від 14 липня 2021 року         № 275 (зі змінами)</t>
  </si>
  <si>
    <t>Рішення сесії міської ради  від 03 грудня 2021 року                             № 462 (зі змінами)</t>
  </si>
  <si>
    <t>Рішення сесії міської ради  від 03 грудня 2021 року                 № 467</t>
  </si>
  <si>
    <t>Рішення сесії міської ради  від 26 жовтня 2021 року                                    № 369 (зі змінами)</t>
  </si>
  <si>
    <t>Рішення сесії міської ради  від 03 грудня 2021 року                   № 449</t>
  </si>
  <si>
    <t>Рішення сесії міської ради  від 08 грудня 2020 року                № 1241</t>
  </si>
  <si>
    <t>Рішення сесії міської ради  від 03 грудня 2021 року               № 460  (зі змінами)</t>
  </si>
  <si>
    <t>Рішення сесії міської ради  від 03 грудня 2021 року                № 464  (зі змінами)</t>
  </si>
  <si>
    <t>Рішення сесії міської ради  від 08 грудня 2020 року              № 1244</t>
  </si>
  <si>
    <t>Рішення сесії міської ради  від 03 грудня 2021 року              № 485</t>
  </si>
  <si>
    <t>Рішення сесії міської ради  від 03 грудня 2021 року                                № 475   (зі змінами)</t>
  </si>
  <si>
    <t>Рішення сесії міської ради  від 03 грудня 2021 року                     № 470  (зі змінами)</t>
  </si>
  <si>
    <t>Рішення сесії міської ради  від 03 грудня 2021 року             № 472</t>
  </si>
  <si>
    <t>Рішення сесії міської ради  від 08 грудня 2020 року               № 1250</t>
  </si>
  <si>
    <t>Рішення сесії міської ради  від 03 грудня 2021 року                           № 463 (зі змінами)</t>
  </si>
  <si>
    <t>Рішення сесії міської ради  від 14 липня 2021 року            № 275 (зі змінами)</t>
  </si>
  <si>
    <t>Рішення сесії міської ради  від 03 грудня 2021 року                 № 476</t>
  </si>
  <si>
    <t xml:space="preserve">Рішення сесії міської ради від 04 грудня 2019 року                      № 975  (зі змінами)      </t>
  </si>
  <si>
    <t>Рішення сесії міської ради  від 21 лютого 2022 року                 № 592  (зі змінами)</t>
  </si>
  <si>
    <t>Рішення сесії міської ради  від 03 грудня 2021 року                       № 470  (зі змінами)</t>
  </si>
  <si>
    <t>Рішення сесії міської ради  від 03 грудя 2021 року              № 478</t>
  </si>
  <si>
    <t>Рішення сесії міської ради  від 03 грудня 2021 року                             № 480 (зі змінами)</t>
  </si>
  <si>
    <t>Рішення сесії міської ради від 03 грудня 2021 року           № 479</t>
  </si>
  <si>
    <t>Рішення сесії міської ради від 03 грудня 2021 року             № 479</t>
  </si>
  <si>
    <t>Рішення сесії міської ради  від 08 грудня 2020 року                   № 1287</t>
  </si>
  <si>
    <t>Рішення сесії міської ради  від 03 грудня 2021 року              № 470 (зі змінами)</t>
  </si>
  <si>
    <t>Рішення сесії міської ради  від 03 грудня 2021 року           № 455 (зі змінами)</t>
  </si>
  <si>
    <t>Рішення сесії міської ради  від 21 лютого 2022 року                 № 592   (зі змінами)</t>
  </si>
  <si>
    <t xml:space="preserve">Рішення сесії міської ради  від 15 грудня 2022 року               № 747 </t>
  </si>
  <si>
    <t>Рішення сесії міської ради  від 03 грудня 2021 року       № 484</t>
  </si>
  <si>
    <t>Рішення сесії міської ради  від 03 грудня 2021 року               № 483</t>
  </si>
  <si>
    <t>Рішення сесії міської ради від 15 грудня 2022 року          № 762</t>
  </si>
  <si>
    <t>Рішення сесії міської ради  від 03 грудня 2021 року                № 470  (зі змінами)</t>
  </si>
  <si>
    <t>Рішення сесії міської ради від 27 січня 2023 року      № 775</t>
  </si>
  <si>
    <t>Рішення сесії міської ради від 27 січня 2023 року                       № 779</t>
  </si>
  <si>
    <t>Рішення сесії міської ради  від  27 cічня 2023 року                № 778</t>
  </si>
  <si>
    <t xml:space="preserve">Рішення сесії міської ради від  15 грудня 2022 року             № 738 </t>
  </si>
  <si>
    <t>Поповнення матеріального резерву</t>
  </si>
  <si>
    <t xml:space="preserve">Надання пільг хворим з хронічною нирковою недостатністю, які отримують програмний гемодіаліз в обласній лікарні та проживають на території Новгород-Сіверської міської територіальної громади, на 2022-2025 роки
</t>
  </si>
  <si>
    <t>представницькі видатки</t>
  </si>
  <si>
    <t>погашення кредиторської заборгованості за 2022 рік, матеріали, обладнання , інвентар, послуги</t>
  </si>
  <si>
    <t>погашена кредиторська заборгованість за 2022 рік, матеріали, обладнання, інвентар тощо</t>
  </si>
  <si>
    <t>поточні видатки</t>
  </si>
  <si>
    <t>погашена кредиторська заборгованість 2022 року, послуги з доступу до електронного кабінету періодичних видань</t>
  </si>
  <si>
    <t>інша субвенція районному бюджету Новгород-Сіверського району на виконання заходів Програми</t>
  </si>
  <si>
    <t>погашення кредиторської заборгованості за 2022 рік, ПММ, господарчі товари тощо</t>
  </si>
  <si>
    <t>Придбання матеріалів, обладнання, інвентарю, послуги; погашена кредиторська заборгованість за 2022 рік тощо</t>
  </si>
  <si>
    <t xml:space="preserve">відшкодування за медикаменти, відпущені  громадянам, які постраждали в наслідок Чорнобильської катастрофи </t>
  </si>
  <si>
    <t xml:space="preserve">Покращення матеріально-технічного забезпечення </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</si>
</sst>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422]d\ mmmm\ yyyy&quot; р.&quot;"/>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FC19]d\ mmmm\ yyyy\ &quot;г.&quot;"/>
    <numFmt numFmtId="187" formatCode="0.000"/>
    <numFmt numFmtId="188" formatCode="#,##0.0"/>
  </numFmts>
  <fonts count="108">
    <font>
      <sz val="10"/>
      <name val="Arial Cyr"/>
      <family val="0"/>
    </font>
    <font>
      <sz val="11"/>
      <color indexed="8"/>
      <name val="Calibri"/>
      <family val="2"/>
    </font>
    <font>
      <sz val="10"/>
      <name val="Times New Roman"/>
      <family val="1"/>
    </font>
    <font>
      <b/>
      <sz val="14"/>
      <name val="Times New Roman"/>
      <family val="1"/>
    </font>
    <font>
      <sz val="10"/>
      <name val="Helv"/>
      <family val="0"/>
    </font>
    <font>
      <sz val="10"/>
      <name val="Times New Roman Cyr"/>
      <family val="0"/>
    </font>
    <font>
      <b/>
      <sz val="11"/>
      <name val="Times New Roman Cyr"/>
      <family val="1"/>
    </font>
    <font>
      <sz val="12"/>
      <name val="Times New Roman"/>
      <family val="1"/>
    </font>
    <font>
      <sz val="14"/>
      <name val="Times New Roman"/>
      <family val="1"/>
    </font>
    <font>
      <sz val="10"/>
      <color indexed="10"/>
      <name val="Times New Roman"/>
      <family val="1"/>
    </font>
    <font>
      <b/>
      <sz val="10"/>
      <color indexed="10"/>
      <name val="Times New Roman"/>
      <family val="1"/>
    </font>
    <font>
      <sz val="10"/>
      <color indexed="10"/>
      <name val="Times New Roman Cyr"/>
      <family val="0"/>
    </font>
    <font>
      <b/>
      <sz val="10"/>
      <color indexed="10"/>
      <name val="Times New Roman Cyr"/>
      <family val="0"/>
    </font>
    <font>
      <b/>
      <sz val="24"/>
      <name val="Times New Roman"/>
      <family val="1"/>
    </font>
    <font>
      <b/>
      <sz val="24"/>
      <name val="Times New Roman CYR"/>
      <family val="1"/>
    </font>
    <font>
      <sz val="24"/>
      <name val="Times New Roman"/>
      <family val="1"/>
    </font>
    <font>
      <sz val="24"/>
      <name val="Times New Roman Cyr"/>
      <family val="0"/>
    </font>
    <font>
      <sz val="22"/>
      <name val="Times New Roman"/>
      <family val="1"/>
    </font>
    <font>
      <b/>
      <sz val="22"/>
      <name val="Times New Roman"/>
      <family val="1"/>
    </font>
    <font>
      <b/>
      <sz val="18"/>
      <name val="Times New Roman"/>
      <family val="1"/>
    </font>
    <font>
      <sz val="10"/>
      <color indexed="8"/>
      <name val="MS Sans Serif"/>
      <family val="2"/>
    </font>
    <font>
      <i/>
      <sz val="24"/>
      <color indexed="62"/>
      <name val="Times New Roman"/>
      <family val="1"/>
    </font>
    <font>
      <i/>
      <sz val="24"/>
      <name val="Times New Roman"/>
      <family val="1"/>
    </font>
    <font>
      <sz val="26"/>
      <name val="Times New Roman"/>
      <family val="1"/>
    </font>
    <font>
      <b/>
      <sz val="36"/>
      <name val="Calibri"/>
      <family val="2"/>
    </font>
    <font>
      <i/>
      <sz val="22"/>
      <name val="Times New Roman"/>
      <family val="1"/>
    </font>
    <font>
      <b/>
      <sz val="36"/>
      <name val="Times New Roman"/>
      <family val="1"/>
    </font>
    <font>
      <b/>
      <sz val="26"/>
      <name val="Times New Roman"/>
      <family val="1"/>
    </font>
    <font>
      <i/>
      <sz val="20"/>
      <name val="Times New Roman"/>
      <family val="1"/>
    </font>
    <font>
      <b/>
      <sz val="24"/>
      <name val="Times New Roman Cyr"/>
      <family val="0"/>
    </font>
    <font>
      <sz val="36"/>
      <name val="Calibri"/>
      <family val="2"/>
    </font>
    <font>
      <b/>
      <sz val="36"/>
      <name val="Arial Cyr"/>
      <family val="0"/>
    </font>
    <font>
      <i/>
      <sz val="24"/>
      <name val="Times New Roman Cyr"/>
      <family val="0"/>
    </font>
    <font>
      <sz val="20"/>
      <name val="Times New Roman"/>
      <family val="1"/>
    </font>
    <font>
      <i/>
      <sz val="1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24"/>
      <color indexed="60"/>
      <name val="Times New Roman CYR"/>
      <family val="1"/>
    </font>
    <font>
      <sz val="24"/>
      <color indexed="60"/>
      <name val="Times New Roman"/>
      <family val="1"/>
    </font>
    <font>
      <sz val="24"/>
      <color indexed="8"/>
      <name val="Times New Roman"/>
      <family val="1"/>
    </font>
    <font>
      <b/>
      <sz val="24"/>
      <color indexed="60"/>
      <name val="Times New Roman"/>
      <family val="1"/>
    </font>
    <font>
      <sz val="14"/>
      <color indexed="60"/>
      <name val="Times New Roman"/>
      <family val="1"/>
    </font>
    <font>
      <b/>
      <sz val="36"/>
      <color indexed="8"/>
      <name val="Calibri"/>
      <family val="2"/>
    </font>
    <font>
      <b/>
      <sz val="24"/>
      <color indexed="8"/>
      <name val="Times New Roman"/>
      <family val="1"/>
    </font>
    <font>
      <sz val="36"/>
      <color indexed="8"/>
      <name val="Calibri"/>
      <family val="2"/>
    </font>
    <font>
      <b/>
      <sz val="28"/>
      <color indexed="8"/>
      <name val="Times New Roman"/>
      <family val="1"/>
    </font>
    <font>
      <b/>
      <sz val="26"/>
      <color indexed="8"/>
      <name val="Times New Roman"/>
      <family val="1"/>
    </font>
    <font>
      <i/>
      <sz val="24"/>
      <color indexed="60"/>
      <name val="Times New Roman"/>
      <family val="1"/>
    </font>
    <font>
      <i/>
      <sz val="24"/>
      <color indexed="8"/>
      <name val="Times New Roman"/>
      <family val="1"/>
    </font>
    <font>
      <sz val="22"/>
      <color indexed="8"/>
      <name val="Times New Roman"/>
      <family val="1"/>
    </font>
    <font>
      <sz val="20"/>
      <color indexed="8"/>
      <name val="Times New Roman"/>
      <family val="1"/>
    </font>
    <font>
      <sz val="22"/>
      <color indexed="60"/>
      <name val="Times New Roman"/>
      <family val="1"/>
    </font>
    <font>
      <sz val="24"/>
      <color indexed="10"/>
      <name val="Times New Roman"/>
      <family val="1"/>
    </font>
    <font>
      <sz val="24"/>
      <color indexed="8"/>
      <name val="Times New Roman Cyr"/>
      <family val="0"/>
    </font>
    <font>
      <i/>
      <sz val="2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24"/>
      <color rgb="FFC00000"/>
      <name val="Times New Roman CYR"/>
      <family val="1"/>
    </font>
    <font>
      <sz val="24"/>
      <color rgb="FFC00000"/>
      <name val="Times New Roman"/>
      <family val="1"/>
    </font>
    <font>
      <sz val="24"/>
      <color theme="1"/>
      <name val="Times New Roman"/>
      <family val="1"/>
    </font>
    <font>
      <b/>
      <sz val="24"/>
      <color rgb="FFC00000"/>
      <name val="Times New Roman"/>
      <family val="1"/>
    </font>
    <font>
      <sz val="14"/>
      <color rgb="FFC00000"/>
      <name val="Times New Roman"/>
      <family val="1"/>
    </font>
    <font>
      <b/>
      <sz val="36"/>
      <color theme="1"/>
      <name val="Calibri"/>
      <family val="2"/>
    </font>
    <font>
      <b/>
      <sz val="24"/>
      <color theme="1"/>
      <name val="Times New Roman"/>
      <family val="1"/>
    </font>
    <font>
      <sz val="36"/>
      <color theme="1"/>
      <name val="Calibri"/>
      <family val="2"/>
    </font>
    <font>
      <b/>
      <sz val="28"/>
      <color theme="1"/>
      <name val="Times New Roman"/>
      <family val="1"/>
    </font>
    <font>
      <b/>
      <sz val="26"/>
      <color theme="1"/>
      <name val="Times New Roman"/>
      <family val="1"/>
    </font>
    <font>
      <i/>
      <sz val="24"/>
      <color rgb="FFC00000"/>
      <name val="Times New Roman"/>
      <family val="1"/>
    </font>
    <font>
      <i/>
      <sz val="24"/>
      <color theme="1"/>
      <name val="Times New Roman"/>
      <family val="1"/>
    </font>
    <font>
      <sz val="22"/>
      <color theme="1"/>
      <name val="Times New Roman"/>
      <family val="1"/>
    </font>
    <font>
      <sz val="20"/>
      <color theme="1"/>
      <name val="Times New Roman"/>
      <family val="1"/>
    </font>
    <font>
      <sz val="22"/>
      <color rgb="FFC00000"/>
      <name val="Times New Roman"/>
      <family val="1"/>
    </font>
    <font>
      <sz val="24"/>
      <color rgb="FFFF0000"/>
      <name val="Times New Roman"/>
      <family val="1"/>
    </font>
    <font>
      <sz val="24"/>
      <color theme="1"/>
      <name val="Times New Roman Cyr"/>
      <family val="0"/>
    </font>
    <font>
      <i/>
      <sz val="22"/>
      <color theme="1"/>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0000"/>
        <bgColor indexed="64"/>
      </patternFill>
    </fill>
    <fill>
      <patternFill patternType="solid">
        <fgColor theme="0" tint="-0.1499900072813034"/>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color indexed="63"/>
      </right>
      <top style="medium"/>
      <bottom>
        <color indexed="63"/>
      </bottom>
    </border>
    <border>
      <left style="thin"/>
      <right style="medium"/>
      <top style="medium"/>
      <bottom style="mediu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0"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3" fillId="25" borderId="1" applyNumberFormat="0" applyAlignment="0" applyProtection="0"/>
    <xf numFmtId="0" fontId="74" fillId="26" borderId="2" applyNumberFormat="0" applyAlignment="0" applyProtection="0"/>
    <xf numFmtId="0" fontId="75" fillId="26" borderId="1" applyNumberFormat="0" applyAlignment="0" applyProtection="0"/>
    <xf numFmtId="0" fontId="7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0" borderId="6" applyNumberFormat="0" applyFill="0" applyAlignment="0" applyProtection="0"/>
    <xf numFmtId="0" fontId="81" fillId="27" borderId="7" applyNumberFormat="0" applyAlignment="0" applyProtection="0"/>
    <xf numFmtId="0" fontId="82" fillId="0" borderId="0" applyNumberFormat="0" applyFill="0" applyBorder="0" applyAlignment="0" applyProtection="0"/>
    <xf numFmtId="0" fontId="83" fillId="28" borderId="0" applyNumberFormat="0" applyBorder="0" applyAlignment="0" applyProtection="0"/>
    <xf numFmtId="0" fontId="20" fillId="0" borderId="0">
      <alignment/>
      <protection/>
    </xf>
    <xf numFmtId="0" fontId="4" fillId="0" borderId="0">
      <alignment/>
      <protection/>
    </xf>
    <xf numFmtId="0" fontId="84" fillId="0" borderId="0" applyNumberFormat="0" applyFill="0" applyBorder="0" applyAlignment="0" applyProtection="0"/>
    <xf numFmtId="0" fontId="85" fillId="29" borderId="0" applyNumberFormat="0" applyBorder="0" applyAlignment="0" applyProtection="0"/>
    <xf numFmtId="0" fontId="8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87" fillId="0" borderId="9" applyNumberFormat="0" applyFill="0" applyAlignment="0" applyProtection="0"/>
    <xf numFmtId="0" fontId="8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9" fillId="31" borderId="0" applyNumberFormat="0" applyBorder="0" applyAlignment="0" applyProtection="0"/>
  </cellStyleXfs>
  <cellXfs count="272">
    <xf numFmtId="0" fontId="0" fillId="0" borderId="0" xfId="0" applyAlignment="1">
      <alignment/>
    </xf>
    <xf numFmtId="0" fontId="2" fillId="0" borderId="0" xfId="0" applyFont="1" applyAlignment="1">
      <alignment wrapText="1"/>
    </xf>
    <xf numFmtId="0" fontId="2" fillId="0" borderId="10" xfId="0" applyFont="1" applyBorder="1" applyAlignment="1">
      <alignment wrapText="1"/>
    </xf>
    <xf numFmtId="0" fontId="2" fillId="0" borderId="11" xfId="0" applyFont="1" applyBorder="1" applyAlignment="1">
      <alignment wrapText="1"/>
    </xf>
    <xf numFmtId="0" fontId="2" fillId="0" borderId="12" xfId="0" applyFont="1" applyBorder="1" applyAlignment="1">
      <alignment wrapText="1"/>
    </xf>
    <xf numFmtId="0" fontId="2" fillId="0" borderId="13" xfId="0" applyFont="1" applyBorder="1" applyAlignment="1">
      <alignment wrapText="1"/>
    </xf>
    <xf numFmtId="180" fontId="2" fillId="0" borderId="14" xfId="0" applyNumberFormat="1" applyFont="1" applyBorder="1" applyAlignment="1">
      <alignment wrapText="1"/>
    </xf>
    <xf numFmtId="0" fontId="2" fillId="0" borderId="15" xfId="0" applyFont="1" applyBorder="1" applyAlignment="1">
      <alignment wrapText="1"/>
    </xf>
    <xf numFmtId="0" fontId="2" fillId="0" borderId="16" xfId="0" applyFont="1" applyBorder="1" applyAlignment="1">
      <alignment wrapText="1"/>
    </xf>
    <xf numFmtId="0" fontId="2" fillId="0" borderId="17" xfId="0" applyFont="1" applyBorder="1" applyAlignment="1">
      <alignment wrapText="1"/>
    </xf>
    <xf numFmtId="0" fontId="3" fillId="0" borderId="0" xfId="0" applyFont="1" applyAlignment="1">
      <alignmen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Border="1" applyAlignment="1">
      <alignment horizontal="center" vertical="center" wrapText="1"/>
    </xf>
    <xf numFmtId="2" fontId="2" fillId="0" borderId="12" xfId="0" applyNumberFormat="1" applyFont="1" applyBorder="1" applyAlignment="1">
      <alignment horizontal="center" vertical="center" wrapText="1"/>
    </xf>
    <xf numFmtId="2" fontId="2" fillId="0" borderId="13" xfId="0" applyNumberFormat="1" applyFont="1" applyBorder="1" applyAlignment="1">
      <alignment horizontal="center" vertical="center" wrapText="1"/>
    </xf>
    <xf numFmtId="0" fontId="2" fillId="0" borderId="20" xfId="0" applyFont="1" applyBorder="1" applyAlignment="1">
      <alignment horizontal="center" vertical="center" wrapText="1"/>
    </xf>
    <xf numFmtId="2" fontId="2" fillId="0" borderId="15"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15" xfId="54" applyFont="1" applyFill="1" applyBorder="1" applyAlignment="1">
      <alignment horizontal="left" vertical="center" wrapText="1"/>
      <protection/>
    </xf>
    <xf numFmtId="0" fontId="2" fillId="0" borderId="2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2" xfId="0" applyFont="1" applyBorder="1" applyAlignment="1">
      <alignment horizontal="center" vertical="center" wrapText="1"/>
    </xf>
    <xf numFmtId="2" fontId="2" fillId="0" borderId="21" xfId="0" applyNumberFormat="1" applyFont="1" applyBorder="1" applyAlignment="1">
      <alignment horizontal="center" vertical="center" wrapText="1"/>
    </xf>
    <xf numFmtId="0" fontId="2" fillId="0" borderId="0" xfId="0" applyFont="1" applyAlignment="1">
      <alignment horizontal="center" vertical="justify"/>
    </xf>
    <xf numFmtId="0" fontId="2" fillId="0" borderId="15" xfId="54" applyFont="1" applyBorder="1" applyAlignment="1">
      <alignment horizontal="left" vertical="center" wrapText="1"/>
      <protection/>
    </xf>
    <xf numFmtId="0" fontId="2" fillId="32" borderId="0" xfId="0" applyFont="1" applyFill="1" applyAlignment="1">
      <alignment wrapText="1"/>
    </xf>
    <xf numFmtId="180" fontId="2" fillId="0" borderId="18" xfId="0" applyNumberFormat="1" applyFont="1" applyBorder="1" applyAlignment="1">
      <alignment wrapText="1"/>
    </xf>
    <xf numFmtId="0" fontId="2" fillId="0" borderId="0" xfId="0" applyFont="1" applyBorder="1" applyAlignment="1">
      <alignment wrapText="1"/>
    </xf>
    <xf numFmtId="0" fontId="9" fillId="0" borderId="1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6" xfId="0" applyFont="1" applyBorder="1" applyAlignment="1">
      <alignment horizontal="center" vertical="center" wrapText="1"/>
    </xf>
    <xf numFmtId="2" fontId="9" fillId="0" borderId="15" xfId="0" applyNumberFormat="1" applyFont="1" applyBorder="1" applyAlignment="1">
      <alignment horizontal="center" vertical="center" wrapText="1"/>
    </xf>
    <xf numFmtId="0" fontId="8" fillId="0" borderId="0" xfId="0" applyFont="1" applyAlignment="1">
      <alignment/>
    </xf>
    <xf numFmtId="0" fontId="7" fillId="0" borderId="0" xfId="0" applyFont="1" applyAlignment="1">
      <alignment/>
    </xf>
    <xf numFmtId="0" fontId="9" fillId="0" borderId="0" xfId="0" applyFont="1" applyAlignment="1">
      <alignment wrapText="1"/>
    </xf>
    <xf numFmtId="0" fontId="10" fillId="0" borderId="0" xfId="0" applyFont="1" applyAlignment="1">
      <alignment wrapText="1"/>
    </xf>
    <xf numFmtId="0" fontId="10" fillId="0" borderId="15" xfId="54" applyFont="1" applyBorder="1" applyAlignment="1">
      <alignment horizontal="left" vertical="center" wrapText="1"/>
      <protection/>
    </xf>
    <xf numFmtId="0" fontId="12" fillId="0" borderId="15" xfId="54" applyFont="1" applyFill="1" applyBorder="1" applyAlignment="1">
      <alignment horizontal="left" vertical="center" wrapText="1"/>
      <protection/>
    </xf>
    <xf numFmtId="0" fontId="10" fillId="0" borderId="15" xfId="54" applyFont="1" applyFill="1" applyBorder="1" applyAlignment="1">
      <alignment horizontal="left" vertical="center" wrapText="1"/>
      <protection/>
    </xf>
    <xf numFmtId="180" fontId="2" fillId="33" borderId="18" xfId="0" applyNumberFormat="1" applyFont="1" applyFill="1" applyBorder="1" applyAlignment="1">
      <alignment wrapText="1"/>
    </xf>
    <xf numFmtId="0" fontId="2" fillId="33" borderId="12" xfId="0" applyFont="1" applyFill="1" applyBorder="1" applyAlignment="1">
      <alignment wrapText="1"/>
    </xf>
    <xf numFmtId="0" fontId="2" fillId="33" borderId="13" xfId="0" applyFont="1" applyFill="1" applyBorder="1" applyAlignment="1">
      <alignment wrapText="1"/>
    </xf>
    <xf numFmtId="0" fontId="2" fillId="33" borderId="21" xfId="0" applyFont="1" applyFill="1" applyBorder="1" applyAlignment="1">
      <alignment wrapText="1"/>
    </xf>
    <xf numFmtId="0" fontId="2" fillId="33" borderId="15" xfId="0" applyFont="1" applyFill="1" applyBorder="1" applyAlignment="1">
      <alignment wrapText="1"/>
    </xf>
    <xf numFmtId="0" fontId="9" fillId="33" borderId="12" xfId="0" applyFont="1" applyFill="1" applyBorder="1" applyAlignment="1">
      <alignment wrapText="1"/>
    </xf>
    <xf numFmtId="0" fontId="5" fillId="33" borderId="23" xfId="54" applyFont="1" applyFill="1" applyBorder="1" applyAlignment="1">
      <alignment horizontal="left" vertical="center" wrapText="1"/>
      <protection/>
    </xf>
    <xf numFmtId="0" fontId="9" fillId="33" borderId="15" xfId="0" applyFont="1" applyFill="1" applyBorder="1" applyAlignment="1">
      <alignment wrapText="1"/>
    </xf>
    <xf numFmtId="0" fontId="5" fillId="33" borderId="15" xfId="54" applyFont="1" applyFill="1" applyBorder="1" applyAlignment="1">
      <alignment horizontal="left" vertical="center" wrapText="1"/>
      <protection/>
    </xf>
    <xf numFmtId="0" fontId="5" fillId="33" borderId="15" xfId="54" applyFont="1" applyFill="1" applyBorder="1" applyAlignment="1">
      <alignment horizontal="left" vertical="center" wrapText="1"/>
      <protection/>
    </xf>
    <xf numFmtId="0" fontId="10" fillId="33" borderId="15" xfId="0" applyFont="1" applyFill="1" applyBorder="1" applyAlignment="1">
      <alignment wrapText="1"/>
    </xf>
    <xf numFmtId="0" fontId="11" fillId="33" borderId="15" xfId="54" applyFont="1" applyFill="1" applyBorder="1" applyAlignment="1">
      <alignment horizontal="left" vertical="center" wrapText="1"/>
      <protection/>
    </xf>
    <xf numFmtId="0" fontId="13" fillId="34" borderId="0" xfId="0" applyFont="1" applyFill="1" applyAlignment="1">
      <alignment vertical="center" wrapText="1"/>
    </xf>
    <xf numFmtId="0" fontId="14" fillId="34" borderId="0" xfId="54" applyFont="1" applyFill="1" applyBorder="1" applyAlignment="1" applyProtection="1">
      <alignment horizontal="center" vertical="center" wrapText="1"/>
      <protection locked="0"/>
    </xf>
    <xf numFmtId="0" fontId="15" fillId="34" borderId="0" xfId="0" applyFont="1" applyFill="1" applyAlignment="1">
      <alignment wrapText="1"/>
    </xf>
    <xf numFmtId="0" fontId="13" fillId="34" borderId="0" xfId="0" applyFont="1" applyFill="1" applyBorder="1" applyAlignment="1">
      <alignment horizontal="center" vertical="center" wrapText="1"/>
    </xf>
    <xf numFmtId="0" fontId="15" fillId="34" borderId="24" xfId="0" applyFont="1" applyFill="1" applyBorder="1" applyAlignment="1">
      <alignment horizontal="center" vertical="center" wrapText="1"/>
    </xf>
    <xf numFmtId="0" fontId="15" fillId="34" borderId="0" xfId="0" applyFont="1" applyFill="1" applyBorder="1" applyAlignment="1">
      <alignment horizontal="center" vertical="center" wrapText="1"/>
    </xf>
    <xf numFmtId="0" fontId="15" fillId="34" borderId="0" xfId="0" applyFont="1" applyFill="1" applyBorder="1" applyAlignment="1">
      <alignment horizontal="center" wrapText="1"/>
    </xf>
    <xf numFmtId="0" fontId="15" fillId="34" borderId="24" xfId="0" applyFont="1" applyFill="1" applyBorder="1" applyAlignment="1">
      <alignment wrapText="1"/>
    </xf>
    <xf numFmtId="0" fontId="15" fillId="34" borderId="0" xfId="0" applyFont="1" applyFill="1" applyBorder="1" applyAlignment="1">
      <alignment wrapText="1"/>
    </xf>
    <xf numFmtId="0" fontId="15" fillId="34" borderId="0" xfId="0" applyFont="1" applyFill="1" applyAlignment="1">
      <alignment horizontal="center" wrapText="1"/>
    </xf>
    <xf numFmtId="0" fontId="15" fillId="34" borderId="0" xfId="0" applyFont="1" applyFill="1" applyAlignment="1">
      <alignment horizontal="center"/>
    </xf>
    <xf numFmtId="0" fontId="90" fillId="34" borderId="0" xfId="54" applyFont="1" applyFill="1" applyBorder="1" applyAlignment="1" applyProtection="1">
      <alignment horizontal="center" vertical="center" wrapText="1"/>
      <protection locked="0"/>
    </xf>
    <xf numFmtId="0" fontId="91" fillId="34" borderId="0" xfId="0" applyFont="1" applyFill="1" applyAlignment="1">
      <alignment wrapText="1"/>
    </xf>
    <xf numFmtId="0" fontId="91" fillId="34" borderId="21" xfId="0" applyFont="1" applyFill="1" applyBorder="1" applyAlignment="1">
      <alignment horizontal="center" vertical="center" wrapText="1"/>
    </xf>
    <xf numFmtId="0" fontId="91" fillId="34" borderId="0" xfId="0" applyFont="1" applyFill="1" applyAlignment="1">
      <alignment horizontal="center"/>
    </xf>
    <xf numFmtId="0" fontId="91" fillId="34" borderId="13" xfId="0" applyFont="1" applyFill="1" applyBorder="1" applyAlignment="1">
      <alignment horizontal="center" vertical="center" wrapText="1"/>
    </xf>
    <xf numFmtId="0" fontId="13" fillId="34" borderId="0" xfId="0" applyFont="1" applyFill="1" applyAlignment="1">
      <alignment wrapText="1"/>
    </xf>
    <xf numFmtId="0" fontId="15" fillId="34" borderId="25" xfId="0" applyFont="1" applyFill="1" applyBorder="1" applyAlignment="1">
      <alignment wrapText="1"/>
    </xf>
    <xf numFmtId="0" fontId="23" fillId="34" borderId="0" xfId="0" applyFont="1" applyFill="1" applyAlignment="1">
      <alignment wrapText="1"/>
    </xf>
    <xf numFmtId="0" fontId="23" fillId="34" borderId="0" xfId="0" applyFont="1" applyFill="1" applyBorder="1" applyAlignment="1">
      <alignment wrapText="1"/>
    </xf>
    <xf numFmtId="0" fontId="22" fillId="34" borderId="0" xfId="0" applyFont="1" applyFill="1" applyBorder="1" applyAlignment="1">
      <alignment horizontal="center" vertical="center" wrapText="1"/>
    </xf>
    <xf numFmtId="0" fontId="22" fillId="34" borderId="0" xfId="0" applyFont="1" applyFill="1" applyAlignment="1">
      <alignment wrapText="1"/>
    </xf>
    <xf numFmtId="0" fontId="22" fillId="34" borderId="24" xfId="0" applyFont="1" applyFill="1" applyBorder="1" applyAlignment="1">
      <alignment horizontal="center" vertical="center" wrapText="1"/>
    </xf>
    <xf numFmtId="3" fontId="91" fillId="34" borderId="26" xfId="0" applyNumberFormat="1" applyFont="1" applyFill="1" applyBorder="1" applyAlignment="1">
      <alignment wrapText="1"/>
    </xf>
    <xf numFmtId="0" fontId="91" fillId="34" borderId="27" xfId="0" applyFont="1" applyFill="1" applyBorder="1" applyAlignment="1">
      <alignment wrapText="1"/>
    </xf>
    <xf numFmtId="0" fontId="91" fillId="34" borderId="24" xfId="0" applyFont="1" applyFill="1" applyBorder="1" applyAlignment="1">
      <alignment wrapText="1"/>
    </xf>
    <xf numFmtId="3" fontId="91" fillId="34" borderId="0" xfId="0" applyNumberFormat="1" applyFont="1" applyFill="1" applyAlignment="1">
      <alignment wrapText="1"/>
    </xf>
    <xf numFmtId="0" fontId="91" fillId="34" borderId="18" xfId="0" applyNumberFormat="1" applyFont="1" applyFill="1" applyBorder="1" applyAlignment="1">
      <alignment horizontal="center" vertical="center" wrapText="1"/>
    </xf>
    <xf numFmtId="3" fontId="91" fillId="34" borderId="28" xfId="0" applyNumberFormat="1" applyFont="1" applyFill="1" applyBorder="1" applyAlignment="1">
      <alignment wrapText="1"/>
    </xf>
    <xf numFmtId="0" fontId="91" fillId="34" borderId="29" xfId="0" applyFont="1" applyFill="1" applyBorder="1" applyAlignment="1">
      <alignment wrapText="1"/>
    </xf>
    <xf numFmtId="3" fontId="91" fillId="34" borderId="24" xfId="0" applyNumberFormat="1" applyFont="1" applyFill="1" applyBorder="1" applyAlignment="1">
      <alignment wrapText="1"/>
    </xf>
    <xf numFmtId="0" fontId="13" fillId="34" borderId="12" xfId="0" applyNumberFormat="1" applyFont="1" applyFill="1" applyBorder="1" applyAlignment="1">
      <alignment horizontal="center" vertical="center" wrapText="1"/>
    </xf>
    <xf numFmtId="3" fontId="13" fillId="35" borderId="30" xfId="0" applyNumberFormat="1" applyFont="1" applyFill="1" applyBorder="1" applyAlignment="1">
      <alignment horizontal="center" vertical="center" wrapText="1"/>
    </xf>
    <xf numFmtId="3" fontId="13" fillId="34" borderId="31" xfId="0" applyNumberFormat="1" applyFont="1" applyFill="1" applyBorder="1" applyAlignment="1">
      <alignment wrapText="1"/>
    </xf>
    <xf numFmtId="3" fontId="13" fillId="34" borderId="32" xfId="0" applyNumberFormat="1" applyFont="1" applyFill="1" applyBorder="1" applyAlignment="1">
      <alignment horizontal="center" vertical="center" wrapText="1"/>
    </xf>
    <xf numFmtId="3" fontId="22" fillId="34" borderId="24" xfId="0" applyNumberFormat="1" applyFont="1" applyFill="1" applyBorder="1" applyAlignment="1">
      <alignment horizontal="center" vertical="center" wrapText="1"/>
    </xf>
    <xf numFmtId="0" fontId="92" fillId="34" borderId="0" xfId="0" applyFont="1" applyFill="1" applyBorder="1" applyAlignment="1">
      <alignment wrapText="1"/>
    </xf>
    <xf numFmtId="0" fontId="92" fillId="34" borderId="0" xfId="0" applyFont="1" applyFill="1" applyAlignment="1">
      <alignment wrapText="1"/>
    </xf>
    <xf numFmtId="180" fontId="13" fillId="34" borderId="24" xfId="0" applyNumberFormat="1" applyFont="1" applyFill="1" applyBorder="1" applyAlignment="1">
      <alignment wrapText="1"/>
    </xf>
    <xf numFmtId="0" fontId="13" fillId="34" borderId="24" xfId="0" applyFont="1" applyFill="1" applyBorder="1" applyAlignment="1">
      <alignment horizontal="center" vertical="center" wrapText="1"/>
    </xf>
    <xf numFmtId="0" fontId="18" fillId="34" borderId="24" xfId="0" applyFont="1" applyFill="1" applyBorder="1" applyAlignment="1">
      <alignment horizontal="center" vertical="center" wrapText="1"/>
    </xf>
    <xf numFmtId="0" fontId="19" fillId="34" borderId="24" xfId="0" applyFont="1" applyFill="1" applyBorder="1" applyAlignment="1">
      <alignment horizontal="center" vertical="center" wrapText="1"/>
    </xf>
    <xf numFmtId="0" fontId="91" fillId="34" borderId="24" xfId="0" applyNumberFormat="1" applyFont="1" applyFill="1" applyBorder="1" applyAlignment="1">
      <alignment horizontal="center" vertical="center" wrapText="1"/>
    </xf>
    <xf numFmtId="0" fontId="91" fillId="34" borderId="24" xfId="0" applyFont="1" applyFill="1" applyBorder="1" applyAlignment="1">
      <alignment horizontal="center" vertical="center" wrapText="1"/>
    </xf>
    <xf numFmtId="49" fontId="91" fillId="34" borderId="24" xfId="0" applyNumberFormat="1" applyFont="1" applyFill="1" applyBorder="1" applyAlignment="1">
      <alignment horizontal="center" vertical="center" wrapText="1"/>
    </xf>
    <xf numFmtId="3" fontId="91" fillId="34" borderId="24" xfId="0" applyNumberFormat="1" applyFont="1" applyFill="1" applyBorder="1" applyAlignment="1">
      <alignment horizontal="center" vertical="center" wrapText="1"/>
    </xf>
    <xf numFmtId="0" fontId="91" fillId="34" borderId="24" xfId="0" applyFont="1" applyFill="1" applyBorder="1" applyAlignment="1">
      <alignment horizontal="center" wrapText="1"/>
    </xf>
    <xf numFmtId="0" fontId="91" fillId="34" borderId="24" xfId="0" applyFont="1" applyFill="1" applyBorder="1" applyAlignment="1">
      <alignment horizontal="justify"/>
    </xf>
    <xf numFmtId="0" fontId="93" fillId="34" borderId="24" xfId="0" applyNumberFormat="1" applyFont="1" applyFill="1" applyBorder="1" applyAlignment="1">
      <alignment horizontal="center" vertical="center" wrapText="1"/>
    </xf>
    <xf numFmtId="0" fontId="94" fillId="34" borderId="24" xfId="0" applyFont="1" applyFill="1" applyBorder="1" applyAlignment="1">
      <alignment horizontal="center" vertical="center" wrapText="1"/>
    </xf>
    <xf numFmtId="49" fontId="93" fillId="34" borderId="24" xfId="0" applyNumberFormat="1" applyFont="1" applyFill="1" applyBorder="1" applyAlignment="1">
      <alignment horizontal="center" vertical="center" wrapText="1"/>
    </xf>
    <xf numFmtId="0" fontId="93" fillId="34" borderId="24" xfId="0" applyFont="1" applyFill="1" applyBorder="1" applyAlignment="1">
      <alignment horizontal="center" vertical="center" wrapText="1"/>
    </xf>
    <xf numFmtId="3" fontId="93" fillId="34" borderId="24" xfId="0" applyNumberFormat="1" applyFont="1" applyFill="1" applyBorder="1" applyAlignment="1">
      <alignment horizontal="center" vertical="center" wrapText="1"/>
    </xf>
    <xf numFmtId="3" fontId="93" fillId="34" borderId="24" xfId="0" applyNumberFormat="1" applyFont="1" applyFill="1" applyBorder="1" applyAlignment="1">
      <alignment wrapText="1"/>
    </xf>
    <xf numFmtId="0" fontId="13" fillId="36" borderId="24" xfId="0" applyNumberFormat="1" applyFont="1" applyFill="1" applyBorder="1" applyAlignment="1">
      <alignment horizontal="center" vertical="center" wrapText="1"/>
    </xf>
    <xf numFmtId="49" fontId="13" fillId="36" borderId="24" xfId="0" applyNumberFormat="1" applyFont="1" applyFill="1" applyBorder="1" applyAlignment="1">
      <alignment horizontal="center" vertical="center" wrapText="1"/>
    </xf>
    <xf numFmtId="0" fontId="13" fillId="36" borderId="24" xfId="0" applyFont="1" applyFill="1" applyBorder="1" applyAlignment="1">
      <alignment horizontal="center" vertical="center" wrapText="1"/>
    </xf>
    <xf numFmtId="3" fontId="13" fillId="36" borderId="24" xfId="0" applyNumberFormat="1" applyFont="1" applyFill="1" applyBorder="1" applyAlignment="1">
      <alignment wrapText="1"/>
    </xf>
    <xf numFmtId="3" fontId="13" fillId="36" borderId="24" xfId="0" applyNumberFormat="1" applyFont="1" applyFill="1" applyBorder="1" applyAlignment="1">
      <alignment horizontal="center" vertical="center" wrapText="1"/>
    </xf>
    <xf numFmtId="49" fontId="95" fillId="36" borderId="24" xfId="0" applyNumberFormat="1" applyFont="1" applyFill="1" applyBorder="1" applyAlignment="1">
      <alignment horizontal="center" vertical="center" wrapText="1"/>
    </xf>
    <xf numFmtId="49" fontId="22" fillId="34" borderId="24" xfId="0" applyNumberFormat="1" applyFont="1" applyFill="1" applyBorder="1" applyAlignment="1">
      <alignment horizontal="center" vertical="center" wrapText="1"/>
    </xf>
    <xf numFmtId="3" fontId="22" fillId="34" borderId="24" xfId="0" applyNumberFormat="1" applyFont="1" applyFill="1" applyBorder="1" applyAlignment="1">
      <alignment wrapText="1"/>
    </xf>
    <xf numFmtId="0" fontId="13" fillId="34" borderId="24" xfId="0" applyNumberFormat="1" applyFont="1" applyFill="1" applyBorder="1" applyAlignment="1">
      <alignment horizontal="center" vertical="center" wrapText="1"/>
    </xf>
    <xf numFmtId="0" fontId="13" fillId="34" borderId="24" xfId="0" applyFont="1" applyFill="1" applyBorder="1" applyAlignment="1">
      <alignment horizontal="center"/>
    </xf>
    <xf numFmtId="49" fontId="24" fillId="34" borderId="24" xfId="0" applyNumberFormat="1" applyFont="1" applyFill="1" applyBorder="1" applyAlignment="1">
      <alignment horizontal="center" vertical="center" wrapText="1"/>
    </xf>
    <xf numFmtId="3" fontId="13" fillId="34" borderId="24" xfId="0" applyNumberFormat="1" applyFont="1" applyFill="1" applyBorder="1" applyAlignment="1">
      <alignment horizontal="center" vertical="center" wrapText="1"/>
    </xf>
    <xf numFmtId="3" fontId="13" fillId="34" borderId="24" xfId="0" applyNumberFormat="1" applyFont="1" applyFill="1" applyBorder="1" applyAlignment="1">
      <alignment wrapText="1"/>
    </xf>
    <xf numFmtId="0" fontId="24" fillId="34" borderId="24" xfId="0" applyFont="1" applyFill="1" applyBorder="1" applyAlignment="1">
      <alignment horizontal="center" vertical="center" wrapText="1"/>
    </xf>
    <xf numFmtId="0" fontId="30" fillId="34" borderId="24" xfId="0" applyFont="1" applyFill="1" applyBorder="1" applyAlignment="1">
      <alignment horizontal="center" vertical="center" wrapText="1"/>
    </xf>
    <xf numFmtId="0" fontId="18" fillId="36" borderId="24" xfId="0" applyFont="1" applyFill="1" applyBorder="1" applyAlignment="1">
      <alignment horizontal="center" vertical="center" wrapText="1"/>
    </xf>
    <xf numFmtId="3" fontId="27" fillId="36" borderId="24" xfId="0" applyNumberFormat="1" applyFont="1" applyFill="1" applyBorder="1" applyAlignment="1">
      <alignment horizontal="center" vertical="center" wrapText="1"/>
    </xf>
    <xf numFmtId="0" fontId="28" fillId="34" borderId="24" xfId="0" applyFont="1" applyFill="1" applyBorder="1" applyAlignment="1">
      <alignment horizontal="center" vertical="center" wrapText="1"/>
    </xf>
    <xf numFmtId="49" fontId="15" fillId="34" borderId="24" xfId="0" applyNumberFormat="1" applyFont="1" applyFill="1" applyBorder="1" applyAlignment="1">
      <alignment horizontal="center" vertical="center" wrapText="1"/>
    </xf>
    <xf numFmtId="0" fontId="17" fillId="34" borderId="24" xfId="0" applyFont="1" applyFill="1" applyBorder="1" applyAlignment="1">
      <alignment horizontal="center" vertical="center" wrapText="1"/>
    </xf>
    <xf numFmtId="3" fontId="15" fillId="34" borderId="24" xfId="0" applyNumberFormat="1" applyFont="1" applyFill="1" applyBorder="1" applyAlignment="1">
      <alignment wrapText="1"/>
    </xf>
    <xf numFmtId="3" fontId="15" fillId="34" borderId="24" xfId="0" applyNumberFormat="1" applyFont="1" applyFill="1" applyBorder="1" applyAlignment="1">
      <alignment horizontal="center" vertical="center" wrapText="1"/>
    </xf>
    <xf numFmtId="0" fontId="13" fillId="34" borderId="24" xfId="0" applyFont="1" applyFill="1" applyBorder="1" applyAlignment="1">
      <alignment horizontal="center" wrapText="1"/>
    </xf>
    <xf numFmtId="49" fontId="95" fillId="34" borderId="24" xfId="0" applyNumberFormat="1" applyFont="1" applyFill="1" applyBorder="1" applyAlignment="1">
      <alignment horizontal="center" vertical="center" wrapText="1"/>
    </xf>
    <xf numFmtId="0" fontId="15" fillId="34" borderId="10" xfId="0" applyFont="1" applyFill="1" applyBorder="1" applyAlignment="1">
      <alignment horizontal="center" vertical="center" wrapText="1"/>
    </xf>
    <xf numFmtId="0" fontId="15" fillId="34" borderId="33" xfId="0" applyFont="1" applyFill="1" applyBorder="1" applyAlignment="1">
      <alignment horizontal="center" vertical="center" wrapText="1"/>
    </xf>
    <xf numFmtId="49" fontId="13" fillId="34" borderId="30" xfId="0" applyNumberFormat="1" applyFont="1" applyFill="1" applyBorder="1" applyAlignment="1">
      <alignment horizontal="center" vertical="center" wrapText="1"/>
    </xf>
    <xf numFmtId="0" fontId="19" fillId="34" borderId="34" xfId="0" applyFont="1" applyFill="1" applyBorder="1" applyAlignment="1">
      <alignment horizontal="center" vertical="center" wrapText="1"/>
    </xf>
    <xf numFmtId="3" fontId="13" fillId="34" borderId="33" xfId="0" applyNumberFormat="1" applyFont="1" applyFill="1" applyBorder="1" applyAlignment="1">
      <alignment horizontal="center" vertical="center" wrapText="1"/>
    </xf>
    <xf numFmtId="3" fontId="13" fillId="34" borderId="31" xfId="0" applyNumberFormat="1" applyFont="1" applyFill="1" applyBorder="1" applyAlignment="1">
      <alignment horizontal="center" vertical="center" wrapText="1"/>
    </xf>
    <xf numFmtId="0" fontId="15" fillId="34" borderId="34" xfId="0" applyFont="1" applyFill="1" applyBorder="1" applyAlignment="1">
      <alignment horizontal="center" vertical="center" wrapText="1"/>
    </xf>
    <xf numFmtId="0" fontId="24" fillId="36" borderId="24" xfId="0" applyFont="1" applyFill="1" applyBorder="1" applyAlignment="1">
      <alignment horizontal="center" vertical="center" wrapText="1"/>
    </xf>
    <xf numFmtId="0" fontId="30" fillId="34" borderId="24" xfId="0" applyFont="1" applyFill="1" applyBorder="1" applyAlignment="1">
      <alignment horizontal="center" wrapText="1"/>
    </xf>
    <xf numFmtId="3" fontId="27" fillId="34" borderId="24" xfId="0" applyNumberFormat="1" applyFont="1" applyFill="1" applyBorder="1" applyAlignment="1">
      <alignment horizontal="center" vertical="center" wrapText="1"/>
    </xf>
    <xf numFmtId="3" fontId="27" fillId="34" borderId="24" xfId="0" applyNumberFormat="1" applyFont="1" applyFill="1" applyBorder="1" applyAlignment="1">
      <alignment wrapText="1"/>
    </xf>
    <xf numFmtId="0" fontId="96" fillId="34" borderId="24" xfId="0" applyNumberFormat="1" applyFont="1" applyFill="1" applyBorder="1" applyAlignment="1">
      <alignment horizontal="center" vertical="center" wrapText="1"/>
    </xf>
    <xf numFmtId="0" fontId="96" fillId="34" borderId="24" xfId="0" applyFont="1" applyFill="1" applyBorder="1" applyAlignment="1">
      <alignment horizontal="center"/>
    </xf>
    <xf numFmtId="0" fontId="95" fillId="34" borderId="24" xfId="0" applyFont="1" applyFill="1" applyBorder="1" applyAlignment="1">
      <alignment horizontal="center" vertical="center"/>
    </xf>
    <xf numFmtId="3" fontId="96" fillId="34" borderId="24" xfId="0" applyNumberFormat="1" applyFont="1" applyFill="1" applyBorder="1" applyAlignment="1">
      <alignment horizontal="center" vertical="center" wrapText="1"/>
    </xf>
    <xf numFmtId="3" fontId="96" fillId="34" borderId="24" xfId="0" applyNumberFormat="1" applyFont="1" applyFill="1" applyBorder="1" applyAlignment="1">
      <alignment wrapText="1"/>
    </xf>
    <xf numFmtId="0" fontId="97" fillId="34" borderId="24" xfId="0" applyFont="1" applyFill="1" applyBorder="1" applyAlignment="1">
      <alignment horizontal="center" wrapText="1"/>
    </xf>
    <xf numFmtId="49" fontId="13" fillId="34" borderId="24" xfId="0" applyNumberFormat="1" applyFont="1" applyFill="1" applyBorder="1" applyAlignment="1">
      <alignment horizontal="center" vertical="center" wrapText="1"/>
    </xf>
    <xf numFmtId="49" fontId="17" fillId="34" borderId="24" xfId="0" applyNumberFormat="1" applyFont="1" applyFill="1" applyBorder="1" applyAlignment="1">
      <alignment horizontal="center" vertical="center" wrapText="1"/>
    </xf>
    <xf numFmtId="0" fontId="13" fillId="36" borderId="24" xfId="0" applyFont="1" applyFill="1" applyBorder="1" applyAlignment="1">
      <alignment horizontal="center" vertical="top" wrapText="1"/>
    </xf>
    <xf numFmtId="0" fontId="13" fillId="36" borderId="24" xfId="54" applyFont="1" applyFill="1" applyBorder="1" applyAlignment="1">
      <alignment horizontal="center" vertical="center" wrapText="1"/>
      <protection/>
    </xf>
    <xf numFmtId="0" fontId="14" fillId="34" borderId="0" xfId="54" applyFont="1" applyFill="1" applyBorder="1" applyAlignment="1" applyProtection="1">
      <alignment horizontal="center" vertical="center" wrapText="1"/>
      <protection locked="0"/>
    </xf>
    <xf numFmtId="0" fontId="0" fillId="34" borderId="24" xfId="0" applyFont="1" applyFill="1" applyBorder="1" applyAlignment="1">
      <alignment wrapText="1"/>
    </xf>
    <xf numFmtId="0" fontId="0" fillId="34" borderId="24" xfId="0" applyFont="1" applyFill="1" applyBorder="1" applyAlignment="1">
      <alignment/>
    </xf>
    <xf numFmtId="0" fontId="13" fillId="34" borderId="24" xfId="0" applyFont="1" applyFill="1" applyBorder="1" applyAlignment="1">
      <alignment horizontal="center" vertical="center" wrapText="1"/>
    </xf>
    <xf numFmtId="3" fontId="15" fillId="36" borderId="24" xfId="0" applyNumberFormat="1" applyFont="1" applyFill="1" applyBorder="1" applyAlignment="1">
      <alignment horizontal="center" vertical="center" wrapText="1"/>
    </xf>
    <xf numFmtId="0" fontId="98" fillId="34" borderId="0" xfId="0" applyFont="1" applyFill="1" applyBorder="1" applyAlignment="1">
      <alignment wrapText="1"/>
    </xf>
    <xf numFmtId="0" fontId="98" fillId="34" borderId="0" xfId="0" applyFont="1" applyFill="1" applyAlignment="1">
      <alignment wrapText="1"/>
    </xf>
    <xf numFmtId="0" fontId="98" fillId="7" borderId="24" xfId="0" applyFont="1" applyFill="1" applyBorder="1" applyAlignment="1">
      <alignment wrapText="1"/>
    </xf>
    <xf numFmtId="0" fontId="98" fillId="7" borderId="24" xfId="0" applyNumberFormat="1" applyFont="1" applyFill="1" applyBorder="1" applyAlignment="1">
      <alignment horizontal="center" vertical="center" wrapText="1"/>
    </xf>
    <xf numFmtId="49" fontId="95" fillId="7" borderId="24" xfId="0" applyNumberFormat="1" applyFont="1" applyFill="1" applyBorder="1" applyAlignment="1">
      <alignment horizontal="center" vertical="center" wrapText="1"/>
    </xf>
    <xf numFmtId="0" fontId="95" fillId="7" borderId="24" xfId="0" applyFont="1" applyFill="1" applyBorder="1" applyAlignment="1">
      <alignment horizontal="center" vertical="center" wrapText="1"/>
    </xf>
    <xf numFmtId="3" fontId="99" fillId="7" borderId="24" xfId="0" applyNumberFormat="1" applyFont="1" applyFill="1" applyBorder="1" applyAlignment="1">
      <alignment horizontal="center" vertical="center" wrapText="1"/>
    </xf>
    <xf numFmtId="3" fontId="99" fillId="7" borderId="24" xfId="0" applyNumberFormat="1" applyFont="1" applyFill="1" applyBorder="1" applyAlignment="1">
      <alignment wrapText="1"/>
    </xf>
    <xf numFmtId="3" fontId="96" fillId="7" borderId="24" xfId="0" applyNumberFormat="1" applyFont="1" applyFill="1" applyBorder="1" applyAlignment="1">
      <alignment horizontal="center" vertical="center" wrapText="1"/>
    </xf>
    <xf numFmtId="0" fontId="95" fillId="7" borderId="24" xfId="0" applyFont="1" applyFill="1" applyBorder="1" applyAlignment="1">
      <alignment horizontal="center" wrapText="1"/>
    </xf>
    <xf numFmtId="0" fontId="15" fillId="34" borderId="17" xfId="0" applyFont="1" applyFill="1" applyBorder="1" applyAlignment="1">
      <alignment horizontal="center" vertical="center" wrapText="1"/>
    </xf>
    <xf numFmtId="0" fontId="24" fillId="34" borderId="11" xfId="0" applyFont="1" applyFill="1" applyBorder="1" applyAlignment="1">
      <alignment horizontal="center" vertical="center" wrapText="1"/>
    </xf>
    <xf numFmtId="3" fontId="15" fillId="37" borderId="24" xfId="0" applyNumberFormat="1" applyFont="1" applyFill="1" applyBorder="1" applyAlignment="1">
      <alignment horizontal="center" vertical="center" wrapText="1"/>
    </xf>
    <xf numFmtId="0" fontId="15" fillId="37" borderId="0" xfId="0" applyFont="1" applyFill="1" applyAlignment="1">
      <alignment wrapText="1"/>
    </xf>
    <xf numFmtId="0" fontId="15" fillId="37" borderId="0" xfId="0" applyFont="1" applyFill="1" applyBorder="1" applyAlignment="1">
      <alignment horizontal="center" vertical="center" wrapText="1"/>
    </xf>
    <xf numFmtId="0" fontId="93" fillId="37" borderId="31" xfId="0" applyNumberFormat="1" applyFont="1" applyFill="1" applyBorder="1" applyAlignment="1">
      <alignment horizontal="center" vertical="center" wrapText="1"/>
    </xf>
    <xf numFmtId="0" fontId="91" fillId="37" borderId="0" xfId="0" applyFont="1" applyFill="1" applyAlignment="1">
      <alignment wrapText="1"/>
    </xf>
    <xf numFmtId="3" fontId="93" fillId="37" borderId="32" xfId="0" applyNumberFormat="1" applyFont="1" applyFill="1" applyBorder="1" applyAlignment="1">
      <alignment horizontal="center" vertical="center" wrapText="1"/>
    </xf>
    <xf numFmtId="0" fontId="91" fillId="37" borderId="31" xfId="0" applyFont="1" applyFill="1" applyBorder="1" applyAlignment="1">
      <alignment horizontal="center" vertical="center" wrapText="1"/>
    </xf>
    <xf numFmtId="0" fontId="15" fillId="34" borderId="24" xfId="0" applyNumberFormat="1" applyFont="1" applyFill="1" applyBorder="1" applyAlignment="1">
      <alignment horizontal="center" vertical="center" wrapText="1"/>
    </xf>
    <xf numFmtId="0" fontId="92" fillId="34" borderId="24" xfId="0" applyFont="1" applyFill="1" applyBorder="1" applyAlignment="1">
      <alignment horizontal="center" vertical="center" wrapText="1"/>
    </xf>
    <xf numFmtId="49" fontId="92" fillId="34" borderId="24" xfId="0" applyNumberFormat="1" applyFont="1" applyFill="1" applyBorder="1" applyAlignment="1">
      <alignment horizontal="center" vertical="center" wrapText="1"/>
    </xf>
    <xf numFmtId="3" fontId="92" fillId="34" borderId="24" xfId="0" applyNumberFormat="1" applyFont="1" applyFill="1" applyBorder="1" applyAlignment="1">
      <alignment horizontal="center" vertical="center" wrapText="1"/>
    </xf>
    <xf numFmtId="3" fontId="92" fillId="34" borderId="24" xfId="0" applyNumberFormat="1" applyFont="1" applyFill="1" applyBorder="1" applyAlignment="1">
      <alignment wrapText="1"/>
    </xf>
    <xf numFmtId="0" fontId="21" fillId="34" borderId="25" xfId="0" applyFont="1" applyFill="1" applyBorder="1" applyAlignment="1">
      <alignment wrapText="1"/>
    </xf>
    <xf numFmtId="0" fontId="100" fillId="34" borderId="24" xfId="0" applyNumberFormat="1" applyFont="1" applyFill="1" applyBorder="1" applyAlignment="1">
      <alignment horizontal="center" vertical="center" wrapText="1"/>
    </xf>
    <xf numFmtId="0" fontId="100" fillId="34" borderId="24" xfId="0" applyFont="1" applyFill="1" applyBorder="1" applyAlignment="1">
      <alignment horizontal="center" wrapText="1"/>
    </xf>
    <xf numFmtId="0" fontId="100" fillId="34" borderId="24" xfId="0" applyFont="1" applyFill="1" applyBorder="1" applyAlignment="1">
      <alignment horizontal="center" vertical="center" wrapText="1"/>
    </xf>
    <xf numFmtId="49" fontId="100" fillId="34" borderId="24" xfId="0" applyNumberFormat="1" applyFont="1" applyFill="1" applyBorder="1" applyAlignment="1">
      <alignment horizontal="center" vertical="center" wrapText="1"/>
    </xf>
    <xf numFmtId="3" fontId="100" fillId="34" borderId="24" xfId="0" applyNumberFormat="1" applyFont="1" applyFill="1" applyBorder="1" applyAlignment="1">
      <alignment horizontal="center" vertical="center" wrapText="1"/>
    </xf>
    <xf numFmtId="0" fontId="21" fillId="34" borderId="24" xfId="0" applyFont="1" applyFill="1" applyBorder="1" applyAlignment="1">
      <alignment horizontal="center" vertical="center" wrapText="1"/>
    </xf>
    <xf numFmtId="0" fontId="21" fillId="34" borderId="24" xfId="0" applyFont="1" applyFill="1" applyBorder="1" applyAlignment="1">
      <alignment wrapText="1"/>
    </xf>
    <xf numFmtId="0" fontId="21" fillId="34" borderId="0" xfId="0" applyFont="1" applyFill="1" applyAlignment="1">
      <alignment wrapText="1"/>
    </xf>
    <xf numFmtId="0" fontId="100" fillId="34" borderId="24" xfId="0" applyFont="1" applyFill="1" applyBorder="1" applyAlignment="1">
      <alignment wrapText="1"/>
    </xf>
    <xf numFmtId="0" fontId="21" fillId="34" borderId="0" xfId="0" applyFont="1" applyFill="1" applyBorder="1" applyAlignment="1">
      <alignment horizontal="center" vertical="center" wrapText="1"/>
    </xf>
    <xf numFmtId="3" fontId="101" fillId="34" borderId="24" xfId="0" applyNumberFormat="1" applyFont="1" applyFill="1" applyBorder="1" applyAlignment="1">
      <alignment horizontal="center" vertical="center" wrapText="1"/>
    </xf>
    <xf numFmtId="3" fontId="23" fillId="34" borderId="24" xfId="0" applyNumberFormat="1" applyFont="1" applyFill="1" applyBorder="1" applyAlignment="1">
      <alignment horizontal="center" vertical="center" wrapText="1"/>
    </xf>
    <xf numFmtId="49" fontId="102" fillId="34" borderId="24" xfId="0" applyNumberFormat="1" applyFont="1" applyFill="1" applyBorder="1" applyAlignment="1">
      <alignment horizontal="center" vertical="center" wrapText="1"/>
    </xf>
    <xf numFmtId="0" fontId="103" fillId="34" borderId="24" xfId="0" applyFont="1" applyFill="1" applyBorder="1" applyAlignment="1">
      <alignment horizontal="center" vertical="center" wrapText="1"/>
    </xf>
    <xf numFmtId="0" fontId="92" fillId="34" borderId="0" xfId="0" applyFont="1" applyFill="1" applyBorder="1" applyAlignment="1">
      <alignment horizontal="center" vertical="center" wrapText="1"/>
    </xf>
    <xf numFmtId="0" fontId="92" fillId="34" borderId="24" xfId="0" applyNumberFormat="1" applyFont="1" applyFill="1" applyBorder="1" applyAlignment="1">
      <alignment horizontal="center" vertical="center" wrapText="1"/>
    </xf>
    <xf numFmtId="0" fontId="91" fillId="34" borderId="24" xfId="0" applyFont="1" applyFill="1" applyBorder="1" applyAlignment="1">
      <alignment vertical="center" wrapText="1"/>
    </xf>
    <xf numFmtId="0" fontId="104" fillId="34" borderId="24" xfId="0" applyFont="1" applyFill="1" applyBorder="1" applyAlignment="1">
      <alignment wrapText="1"/>
    </xf>
    <xf numFmtId="0" fontId="104" fillId="34" borderId="0" xfId="0" applyFont="1" applyFill="1" applyBorder="1" applyAlignment="1">
      <alignment wrapText="1"/>
    </xf>
    <xf numFmtId="0" fontId="91" fillId="34" borderId="24" xfId="0" applyFont="1" applyFill="1" applyBorder="1" applyAlignment="1">
      <alignment horizontal="center" vertical="top" wrapText="1"/>
    </xf>
    <xf numFmtId="0" fontId="92" fillId="34" borderId="24" xfId="0" applyFont="1" applyFill="1" applyBorder="1" applyAlignment="1">
      <alignment horizontal="center" vertical="top" wrapText="1"/>
    </xf>
    <xf numFmtId="0" fontId="102" fillId="34" borderId="24" xfId="0" applyFont="1" applyFill="1" applyBorder="1" applyAlignment="1">
      <alignment wrapText="1"/>
    </xf>
    <xf numFmtId="0" fontId="102" fillId="34" borderId="0" xfId="0" applyFont="1" applyFill="1" applyBorder="1" applyAlignment="1">
      <alignment wrapText="1"/>
    </xf>
    <xf numFmtId="0" fontId="15" fillId="34" borderId="24" xfId="0" applyFont="1" applyFill="1" applyBorder="1" applyAlignment="1">
      <alignment horizontal="center" vertical="center" wrapText="1"/>
    </xf>
    <xf numFmtId="0" fontId="16" fillId="34" borderId="24" xfId="54" applyFont="1" applyFill="1" applyBorder="1" applyAlignment="1">
      <alignment horizontal="center" vertical="center" wrapText="1"/>
      <protection/>
    </xf>
    <xf numFmtId="0" fontId="15" fillId="34" borderId="24" xfId="0" applyFont="1" applyFill="1" applyBorder="1" applyAlignment="1">
      <alignment horizontal="center" vertical="justify" wrapText="1"/>
    </xf>
    <xf numFmtId="0" fontId="15" fillId="34" borderId="24" xfId="0" applyFont="1" applyFill="1" applyBorder="1" applyAlignment="1">
      <alignment horizontal="center" wrapText="1"/>
    </xf>
    <xf numFmtId="0" fontId="22" fillId="34" borderId="25" xfId="0" applyFont="1" applyFill="1" applyBorder="1" applyAlignment="1">
      <alignment wrapText="1"/>
    </xf>
    <xf numFmtId="0" fontId="22" fillId="34" borderId="24" xfId="0" applyFont="1" applyFill="1" applyBorder="1" applyAlignment="1">
      <alignment wrapText="1"/>
    </xf>
    <xf numFmtId="0" fontId="25" fillId="34" borderId="24" xfId="0" applyFont="1" applyFill="1" applyBorder="1" applyAlignment="1">
      <alignment horizontal="center" wrapText="1"/>
    </xf>
    <xf numFmtId="0" fontId="25" fillId="34" borderId="24" xfId="0" applyFont="1" applyFill="1" applyBorder="1" applyAlignment="1">
      <alignment horizontal="center" vertical="center" wrapText="1"/>
    </xf>
    <xf numFmtId="49" fontId="15" fillId="34" borderId="24" xfId="53" applyNumberFormat="1" applyFont="1" applyFill="1" applyBorder="1" applyAlignment="1">
      <alignment horizontal="center" vertical="center"/>
      <protection/>
    </xf>
    <xf numFmtId="0" fontId="15" fillId="34" borderId="24" xfId="0" applyFont="1" applyFill="1" applyBorder="1" applyAlignment="1">
      <alignment horizontal="center" vertical="top" wrapText="1"/>
    </xf>
    <xf numFmtId="0" fontId="92" fillId="34" borderId="24" xfId="0" applyFont="1" applyFill="1" applyBorder="1" applyAlignment="1">
      <alignment horizontal="center" wrapText="1"/>
    </xf>
    <xf numFmtId="0" fontId="92" fillId="34" borderId="0" xfId="0" applyFont="1" applyFill="1" applyBorder="1" applyAlignment="1">
      <alignment horizontal="center" wrapText="1"/>
    </xf>
    <xf numFmtId="49" fontId="15" fillId="34" borderId="24" xfId="43" applyNumberFormat="1" applyFont="1" applyFill="1" applyBorder="1" applyAlignment="1">
      <alignment horizontal="center" vertical="center" wrapText="1"/>
    </xf>
    <xf numFmtId="49" fontId="15" fillId="34" borderId="24" xfId="0" applyNumberFormat="1" applyFont="1" applyFill="1" applyBorder="1" applyAlignment="1">
      <alignment horizontal="center" vertical="top" wrapText="1"/>
    </xf>
    <xf numFmtId="0" fontId="92" fillId="34" borderId="24" xfId="0" applyFont="1" applyFill="1" applyBorder="1" applyAlignment="1">
      <alignment wrapText="1"/>
    </xf>
    <xf numFmtId="49" fontId="34" fillId="34" borderId="24" xfId="53" applyNumberFormat="1" applyFont="1" applyFill="1" applyBorder="1" applyAlignment="1">
      <alignment horizontal="center" vertical="center" wrapText="1"/>
      <protection/>
    </xf>
    <xf numFmtId="0" fontId="15" fillId="34" borderId="27" xfId="0" applyFont="1" applyFill="1" applyBorder="1" applyAlignment="1">
      <alignment horizontal="center" vertical="center" wrapText="1"/>
    </xf>
    <xf numFmtId="49" fontId="15" fillId="34" borderId="27" xfId="53" applyNumberFormat="1" applyFont="1" applyFill="1" applyBorder="1" applyAlignment="1">
      <alignment horizontal="center" vertical="center"/>
      <protection/>
    </xf>
    <xf numFmtId="3" fontId="15" fillId="34" borderId="27" xfId="0" applyNumberFormat="1" applyFont="1" applyFill="1" applyBorder="1" applyAlignment="1">
      <alignment horizontal="center" vertical="center" wrapText="1"/>
    </xf>
    <xf numFmtId="3" fontId="15" fillId="34" borderId="0" xfId="0" applyNumberFormat="1" applyFont="1" applyFill="1" applyBorder="1" applyAlignment="1">
      <alignment horizontal="center" vertical="center" wrapText="1"/>
    </xf>
    <xf numFmtId="0" fontId="22" fillId="34" borderId="24" xfId="0" applyNumberFormat="1" applyFont="1" applyFill="1" applyBorder="1" applyAlignment="1">
      <alignment horizontal="center" vertical="center" wrapText="1"/>
    </xf>
    <xf numFmtId="0" fontId="101" fillId="34" borderId="24" xfId="0" applyFont="1" applyFill="1" applyBorder="1" applyAlignment="1">
      <alignment horizontal="center" vertical="center" wrapText="1"/>
    </xf>
    <xf numFmtId="0" fontId="22" fillId="34" borderId="24" xfId="0" applyFont="1" applyFill="1" applyBorder="1" applyAlignment="1">
      <alignment horizontal="center" wrapText="1"/>
    </xf>
    <xf numFmtId="0" fontId="22" fillId="34" borderId="24" xfId="0" applyFont="1" applyFill="1" applyBorder="1" applyAlignment="1">
      <alignment horizontal="center" vertical="justify" wrapText="1"/>
    </xf>
    <xf numFmtId="0" fontId="22" fillId="34" borderId="0" xfId="0" applyFont="1" applyFill="1" applyBorder="1" applyAlignment="1">
      <alignment horizontal="center" wrapText="1"/>
    </xf>
    <xf numFmtId="0" fontId="22" fillId="34" borderId="0" xfId="0" applyFont="1" applyFill="1" applyBorder="1" applyAlignment="1">
      <alignment wrapText="1"/>
    </xf>
    <xf numFmtId="0" fontId="32" fillId="34" borderId="24" xfId="54" applyFont="1" applyFill="1" applyBorder="1" applyAlignment="1">
      <alignment horizontal="center" vertical="center" wrapText="1"/>
      <protection/>
    </xf>
    <xf numFmtId="0" fontId="32" fillId="34" borderId="24" xfId="54" applyFont="1" applyFill="1" applyBorder="1" applyAlignment="1">
      <alignment horizontal="center" vertical="center" wrapText="1"/>
      <protection/>
    </xf>
    <xf numFmtId="0" fontId="105" fillId="34" borderId="0" xfId="0" applyFont="1" applyFill="1" applyBorder="1" applyAlignment="1">
      <alignment horizontal="center" vertical="center" wrapText="1"/>
    </xf>
    <xf numFmtId="0" fontId="105" fillId="34" borderId="0" xfId="0" applyFont="1" applyFill="1" applyAlignment="1">
      <alignment wrapText="1"/>
    </xf>
    <xf numFmtId="0" fontId="15" fillId="34" borderId="29" xfId="0" applyFont="1" applyFill="1" applyBorder="1" applyAlignment="1">
      <alignment horizontal="center" vertical="center" wrapText="1"/>
    </xf>
    <xf numFmtId="0" fontId="106" fillId="34" borderId="24" xfId="54" applyFont="1" applyFill="1" applyBorder="1" applyAlignment="1">
      <alignment horizontal="center" vertical="center" wrapText="1"/>
      <protection/>
    </xf>
    <xf numFmtId="0" fontId="102" fillId="34" borderId="24" xfId="0" applyFont="1" applyFill="1" applyBorder="1" applyAlignment="1">
      <alignment horizontal="center" vertical="center" wrapText="1"/>
    </xf>
    <xf numFmtId="0" fontId="15" fillId="34" borderId="24" xfId="54" applyFont="1" applyFill="1" applyBorder="1" applyAlignment="1">
      <alignment horizontal="center" vertical="center" wrapText="1"/>
      <protection/>
    </xf>
    <xf numFmtId="0" fontId="22" fillId="34" borderId="24" xfId="0" applyFont="1" applyFill="1" applyBorder="1" applyAlignment="1">
      <alignment horizontal="left" vertical="center"/>
    </xf>
    <xf numFmtId="0" fontId="22" fillId="34" borderId="24" xfId="54" applyFont="1" applyFill="1" applyBorder="1" applyAlignment="1">
      <alignment horizontal="left" vertical="center" wrapText="1"/>
      <protection/>
    </xf>
    <xf numFmtId="0" fontId="17" fillId="34" borderId="24" xfId="0" applyFont="1" applyFill="1" applyBorder="1" applyAlignment="1">
      <alignment horizontal="center" wrapText="1"/>
    </xf>
    <xf numFmtId="0" fontId="107" fillId="34" borderId="24" xfId="0" applyFont="1" applyFill="1" applyBorder="1" applyAlignment="1">
      <alignment horizontal="center" vertical="center" wrapText="1"/>
    </xf>
    <xf numFmtId="0" fontId="15" fillId="34" borderId="24" xfId="0" applyFont="1" applyFill="1" applyBorder="1" applyAlignment="1">
      <alignment horizontal="justify" vertical="center" wrapText="1"/>
    </xf>
    <xf numFmtId="0" fontId="15" fillId="34" borderId="24" xfId="0" applyFont="1" applyFill="1" applyBorder="1" applyAlignment="1">
      <alignment horizontal="center" vertical="center" wrapText="1"/>
    </xf>
    <xf numFmtId="0" fontId="15" fillId="34" borderId="29" xfId="0" applyFont="1" applyFill="1" applyBorder="1" applyAlignment="1">
      <alignment horizontal="center" vertical="center" wrapText="1"/>
    </xf>
    <xf numFmtId="0" fontId="0" fillId="34" borderId="31" xfId="0" applyFill="1" applyBorder="1" applyAlignment="1">
      <alignment horizontal="center" vertical="center" wrapText="1"/>
    </xf>
    <xf numFmtId="0" fontId="0" fillId="34" borderId="27" xfId="0" applyFill="1" applyBorder="1" applyAlignment="1">
      <alignment horizontal="center" vertical="center" wrapText="1"/>
    </xf>
    <xf numFmtId="0" fontId="15" fillId="34" borderId="29" xfId="0" applyNumberFormat="1" applyFont="1" applyFill="1" applyBorder="1" applyAlignment="1">
      <alignment horizontal="center" vertical="center" wrapText="1"/>
    </xf>
    <xf numFmtId="0" fontId="33" fillId="34" borderId="29" xfId="0" applyFont="1" applyFill="1" applyBorder="1" applyAlignment="1">
      <alignment horizontal="center" vertical="center" wrapText="1"/>
    </xf>
    <xf numFmtId="0" fontId="16" fillId="34" borderId="29" xfId="54" applyFont="1" applyFill="1" applyBorder="1" applyAlignment="1">
      <alignment horizontal="center" vertical="center" wrapText="1"/>
      <protection/>
    </xf>
    <xf numFmtId="49" fontId="15" fillId="34" borderId="29" xfId="0" applyNumberFormat="1" applyFont="1" applyFill="1" applyBorder="1" applyAlignment="1">
      <alignment horizontal="center" vertical="center" wrapText="1"/>
    </xf>
    <xf numFmtId="0" fontId="27" fillId="34" borderId="24" xfId="0" applyFont="1" applyFill="1" applyBorder="1" applyAlignment="1">
      <alignment horizontal="center"/>
    </xf>
    <xf numFmtId="0" fontId="0" fillId="0" borderId="24" xfId="0" applyFont="1" applyBorder="1" applyAlignment="1">
      <alignment horizontal="center"/>
    </xf>
    <xf numFmtId="0" fontId="26" fillId="34" borderId="24" xfId="0" applyNumberFormat="1" applyFont="1" applyFill="1" applyBorder="1" applyAlignment="1">
      <alignment horizontal="center" vertical="center" wrapText="1"/>
    </xf>
    <xf numFmtId="0" fontId="0" fillId="34" borderId="24" xfId="0" applyFont="1" applyFill="1" applyBorder="1" applyAlignment="1">
      <alignment wrapText="1"/>
    </xf>
    <xf numFmtId="0" fontId="0" fillId="0" borderId="24" xfId="0" applyFont="1" applyBorder="1" applyAlignment="1">
      <alignment wrapText="1"/>
    </xf>
    <xf numFmtId="0" fontId="15" fillId="34" borderId="24"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13" fillId="0" borderId="24" xfId="0" applyNumberFormat="1" applyFont="1" applyFill="1" applyBorder="1" applyAlignment="1">
      <alignment horizontal="center" vertical="center" wrapText="1"/>
    </xf>
    <xf numFmtId="0" fontId="0" fillId="0" borderId="24" xfId="0" applyFont="1" applyFill="1" applyBorder="1" applyAlignment="1">
      <alignment horizontal="center" vertical="center" wrapText="1"/>
    </xf>
    <xf numFmtId="0" fontId="13" fillId="34" borderId="24" xfId="0" applyFont="1" applyFill="1" applyBorder="1" applyAlignment="1">
      <alignment horizontal="center" vertical="center" wrapText="1"/>
    </xf>
    <xf numFmtId="0" fontId="15" fillId="0" borderId="24" xfId="0" applyNumberFormat="1" applyFont="1" applyFill="1" applyBorder="1" applyAlignment="1">
      <alignment horizontal="center" vertical="center" wrapText="1"/>
    </xf>
    <xf numFmtId="0" fontId="15" fillId="34" borderId="0" xfId="0" applyFont="1" applyFill="1" applyAlignment="1">
      <alignment horizontal="center" wrapText="1"/>
    </xf>
    <xf numFmtId="0" fontId="14" fillId="34" borderId="0" xfId="54" applyFont="1" applyFill="1" applyBorder="1" applyAlignment="1" applyProtection="1">
      <alignment horizontal="center" vertical="center" wrapText="1"/>
      <protection locked="0"/>
    </xf>
    <xf numFmtId="0" fontId="31" fillId="34" borderId="24" xfId="0" applyFont="1" applyFill="1" applyBorder="1" applyAlignment="1">
      <alignment/>
    </xf>
    <xf numFmtId="0" fontId="0" fillId="34" borderId="24" xfId="0" applyFont="1" applyFill="1" applyBorder="1" applyAlignment="1">
      <alignment/>
    </xf>
    <xf numFmtId="0" fontId="13" fillId="34" borderId="24" xfId="0" applyNumberFormat="1" applyFont="1" applyFill="1" applyBorder="1" applyAlignment="1">
      <alignment horizontal="center" vertical="center" wrapText="1"/>
    </xf>
    <xf numFmtId="0" fontId="29" fillId="34" borderId="24" xfId="54" applyFont="1" applyFill="1" applyBorder="1" applyAlignment="1">
      <alignment horizontal="center" vertical="center" wrapText="1"/>
      <protection/>
    </xf>
    <xf numFmtId="0" fontId="6" fillId="0" borderId="0" xfId="54" applyFont="1" applyBorder="1" applyAlignment="1" applyProtection="1">
      <alignment horizontal="left" vertical="center" wrapText="1"/>
      <protection locked="0"/>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_T33" xfId="53"/>
    <cellStyle name="Обычный_Додаток 4,5,6"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R168"/>
  <sheetViews>
    <sheetView tabSelected="1" zoomScale="40" zoomScaleNormal="40" zoomScaleSheetLayoutView="50" workbookViewId="0" topLeftCell="A1">
      <pane xSplit="6" ySplit="3" topLeftCell="G4" activePane="bottomRight" state="frozen"/>
      <selection pane="topLeft" activeCell="A1" sqref="A1"/>
      <selection pane="topRight" activeCell="G1" sqref="G1"/>
      <selection pane="bottomLeft" activeCell="A4" sqref="A4"/>
      <selection pane="bottomRight" activeCell="M53" sqref="M53"/>
    </sheetView>
  </sheetViews>
  <sheetFormatPr defaultColWidth="16.25390625" defaultRowHeight="12.75"/>
  <cols>
    <col min="1" max="1" width="2.25390625" style="57" customWidth="1"/>
    <col min="2" max="2" width="9.625" style="57" customWidth="1"/>
    <col min="3" max="3" width="134.375" style="57" customWidth="1"/>
    <col min="4" max="4" width="53.00390625" style="67" customWidth="1"/>
    <col min="5" max="5" width="20.625" style="57" customWidth="1"/>
    <col min="6" max="6" width="29.75390625" style="57" customWidth="1"/>
    <col min="7" max="7" width="34.375" style="57" customWidth="1"/>
    <col min="8" max="8" width="19.25390625" style="57" hidden="1" customWidth="1"/>
    <col min="9" max="9" width="6.75390625" style="57" hidden="1" customWidth="1"/>
    <col min="10" max="10" width="32.375" style="57" customWidth="1"/>
    <col min="11" max="11" width="31.75390625" style="57" customWidth="1"/>
    <col min="12" max="12" width="28.625" style="57" customWidth="1"/>
    <col min="13" max="13" width="28.75390625" style="57" customWidth="1"/>
    <col min="14" max="14" width="67.125" style="57" customWidth="1"/>
    <col min="15" max="122" width="75.25390625" style="57" customWidth="1"/>
    <col min="123" max="16384" width="16.25390625" style="57" customWidth="1"/>
  </cols>
  <sheetData>
    <row r="1" spans="1:122" ht="63" customHeight="1">
      <c r="A1" s="55"/>
      <c r="B1" s="55"/>
      <c r="C1" s="266" t="s">
        <v>278</v>
      </c>
      <c r="D1" s="266"/>
      <c r="E1" s="266"/>
      <c r="F1" s="266"/>
      <c r="G1" s="266"/>
      <c r="H1" s="266"/>
      <c r="I1" s="266"/>
      <c r="J1" s="266"/>
      <c r="K1" s="266"/>
      <c r="L1" s="154"/>
      <c r="M1" s="154"/>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row>
    <row r="2" spans="1:122" ht="30" customHeight="1">
      <c r="A2" s="55"/>
      <c r="B2" s="55"/>
      <c r="C2" s="56"/>
      <c r="D2" s="66"/>
      <c r="E2" s="56"/>
      <c r="F2" s="56"/>
      <c r="G2" s="56"/>
      <c r="H2" s="56"/>
      <c r="I2" s="56"/>
      <c r="J2" s="56"/>
      <c r="K2" s="56"/>
      <c r="L2" s="154"/>
      <c r="M2" s="154"/>
      <c r="N2" s="56" t="s">
        <v>114</v>
      </c>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row>
    <row r="3" spans="2:122" ht="249" customHeight="1">
      <c r="B3" s="93" t="s">
        <v>0</v>
      </c>
      <c r="C3" s="94" t="s">
        <v>91</v>
      </c>
      <c r="D3" s="94" t="s">
        <v>92</v>
      </c>
      <c r="E3" s="94" t="s">
        <v>70</v>
      </c>
      <c r="F3" s="95" t="s">
        <v>90</v>
      </c>
      <c r="G3" s="96" t="s">
        <v>228</v>
      </c>
      <c r="H3" s="94"/>
      <c r="I3" s="94" t="s">
        <v>68</v>
      </c>
      <c r="J3" s="94" t="s">
        <v>229</v>
      </c>
      <c r="K3" s="94" t="s">
        <v>69</v>
      </c>
      <c r="L3" s="157" t="s">
        <v>261</v>
      </c>
      <c r="M3" s="157" t="s">
        <v>262</v>
      </c>
      <c r="N3" s="94" t="s">
        <v>103</v>
      </c>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row>
    <row r="4" spans="2:122" ht="93" customHeight="1">
      <c r="B4" s="178">
        <v>1</v>
      </c>
      <c r="C4" s="207" t="s">
        <v>162</v>
      </c>
      <c r="D4" s="207" t="s">
        <v>296</v>
      </c>
      <c r="E4" s="127" t="s">
        <v>163</v>
      </c>
      <c r="F4" s="207" t="s">
        <v>61</v>
      </c>
      <c r="G4" s="130">
        <v>150000</v>
      </c>
      <c r="H4" s="129"/>
      <c r="I4" s="130"/>
      <c r="J4" s="130">
        <v>50000</v>
      </c>
      <c r="K4" s="130">
        <f>G4-J4</f>
        <v>100000</v>
      </c>
      <c r="L4" s="130">
        <v>7768</v>
      </c>
      <c r="M4" s="130">
        <f>J4-L4</f>
        <v>42232</v>
      </c>
      <c r="N4" s="207" t="s">
        <v>268</v>
      </c>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row>
    <row r="5" spans="2:122" ht="88.5" customHeight="1">
      <c r="B5" s="178">
        <v>2</v>
      </c>
      <c r="C5" s="208" t="s">
        <v>238</v>
      </c>
      <c r="D5" s="207" t="s">
        <v>297</v>
      </c>
      <c r="E5" s="127" t="s">
        <v>163</v>
      </c>
      <c r="F5" s="207" t="s">
        <v>61</v>
      </c>
      <c r="G5" s="130">
        <v>315000</v>
      </c>
      <c r="H5" s="129"/>
      <c r="I5" s="130"/>
      <c r="J5" s="130">
        <v>200000</v>
      </c>
      <c r="K5" s="130">
        <f>G5-J5</f>
        <v>115000</v>
      </c>
      <c r="L5" s="130">
        <v>58104</v>
      </c>
      <c r="M5" s="130">
        <f aca="true" t="shared" si="0" ref="M5:M68">J5-L5</f>
        <v>141896</v>
      </c>
      <c r="N5" s="207" t="s">
        <v>285</v>
      </c>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row>
    <row r="6" spans="2:122" ht="187.5" customHeight="1">
      <c r="B6" s="207">
        <v>3</v>
      </c>
      <c r="C6" s="209" t="s">
        <v>299</v>
      </c>
      <c r="D6" s="207" t="s">
        <v>298</v>
      </c>
      <c r="E6" s="127" t="s">
        <v>164</v>
      </c>
      <c r="F6" s="207" t="s">
        <v>61</v>
      </c>
      <c r="G6" s="130">
        <v>200000</v>
      </c>
      <c r="H6" s="129"/>
      <c r="I6" s="130"/>
      <c r="J6" s="130">
        <v>150000</v>
      </c>
      <c r="K6" s="130">
        <f>G6-J6</f>
        <v>50000</v>
      </c>
      <c r="L6" s="130">
        <v>20425</v>
      </c>
      <c r="M6" s="130">
        <f t="shared" si="0"/>
        <v>129575</v>
      </c>
      <c r="N6" s="207" t="s">
        <v>345</v>
      </c>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row>
    <row r="7" spans="2:122" ht="90.75" customHeight="1">
      <c r="B7" s="178">
        <v>4</v>
      </c>
      <c r="C7" s="210" t="s">
        <v>126</v>
      </c>
      <c r="D7" s="207" t="s">
        <v>300</v>
      </c>
      <c r="E7" s="127" t="s">
        <v>164</v>
      </c>
      <c r="F7" s="207" t="s">
        <v>61</v>
      </c>
      <c r="G7" s="130">
        <v>479000</v>
      </c>
      <c r="H7" s="129"/>
      <c r="I7" s="130"/>
      <c r="J7" s="130">
        <v>305000</v>
      </c>
      <c r="K7" s="130">
        <f>G7-J7</f>
        <v>174000</v>
      </c>
      <c r="L7" s="130">
        <v>51980</v>
      </c>
      <c r="M7" s="130">
        <f t="shared" si="0"/>
        <v>253020</v>
      </c>
      <c r="N7" s="207" t="s">
        <v>269</v>
      </c>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row>
    <row r="8" spans="2:122" ht="103.5" customHeight="1">
      <c r="B8" s="178">
        <v>5</v>
      </c>
      <c r="C8" s="210" t="s">
        <v>144</v>
      </c>
      <c r="D8" s="207" t="s">
        <v>301</v>
      </c>
      <c r="E8" s="127" t="s">
        <v>165</v>
      </c>
      <c r="F8" s="207" t="s">
        <v>61</v>
      </c>
      <c r="G8" s="130">
        <v>22923900</v>
      </c>
      <c r="H8" s="129"/>
      <c r="I8" s="130"/>
      <c r="J8" s="130">
        <v>6300000</v>
      </c>
      <c r="K8" s="130">
        <f>G8-J8</f>
        <v>16623900</v>
      </c>
      <c r="L8" s="130">
        <v>1300867</v>
      </c>
      <c r="M8" s="130">
        <f t="shared" si="0"/>
        <v>4999133</v>
      </c>
      <c r="N8" s="207" t="s">
        <v>270</v>
      </c>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row>
    <row r="9" spans="2:122" s="71" customFormat="1" ht="123.75" customHeight="1">
      <c r="B9" s="264">
        <v>6</v>
      </c>
      <c r="C9" s="111" t="s">
        <v>223</v>
      </c>
      <c r="D9" s="259" t="s">
        <v>302</v>
      </c>
      <c r="E9" s="110" t="s">
        <v>166</v>
      </c>
      <c r="F9" s="111" t="s">
        <v>61</v>
      </c>
      <c r="G9" s="113">
        <f>G11+G12+G13+G15+G16+G10+G14</f>
        <v>4440000</v>
      </c>
      <c r="H9" s="112"/>
      <c r="I9" s="113"/>
      <c r="J9" s="113">
        <f>J11+J12+J13+J15+J16+J10+J14</f>
        <v>1950000</v>
      </c>
      <c r="K9" s="113">
        <f aca="true" t="shared" si="1" ref="K9:K31">G9-J9</f>
        <v>2490000</v>
      </c>
      <c r="L9" s="113">
        <f>L10+L11+L12+L13+L14+L15+L16</f>
        <v>243047</v>
      </c>
      <c r="M9" s="158">
        <f t="shared" si="0"/>
        <v>1706953</v>
      </c>
      <c r="N9" s="140" t="s">
        <v>212</v>
      </c>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row>
    <row r="10" spans="1:122" s="212" customFormat="1" ht="82.5" customHeight="1">
      <c r="A10" s="211"/>
      <c r="B10" s="262"/>
      <c r="C10" s="77" t="s">
        <v>195</v>
      </c>
      <c r="D10" s="260"/>
      <c r="E10" s="115" t="s">
        <v>166</v>
      </c>
      <c r="F10" s="77" t="s">
        <v>61</v>
      </c>
      <c r="G10" s="90">
        <v>1800000</v>
      </c>
      <c r="H10" s="116"/>
      <c r="I10" s="90"/>
      <c r="J10" s="90">
        <v>1700000</v>
      </c>
      <c r="K10" s="90">
        <f t="shared" si="1"/>
        <v>100000</v>
      </c>
      <c r="L10" s="90">
        <v>239827</v>
      </c>
      <c r="M10" s="130">
        <f t="shared" si="0"/>
        <v>1460173</v>
      </c>
      <c r="N10" s="77" t="s">
        <v>270</v>
      </c>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row>
    <row r="11" spans="2:122" s="76" customFormat="1" ht="79.5" customHeight="1">
      <c r="B11" s="262"/>
      <c r="C11" s="77" t="s">
        <v>246</v>
      </c>
      <c r="D11" s="260"/>
      <c r="E11" s="115" t="s">
        <v>166</v>
      </c>
      <c r="F11" s="77" t="s">
        <v>61</v>
      </c>
      <c r="G11" s="90">
        <v>2220000</v>
      </c>
      <c r="H11" s="116"/>
      <c r="I11" s="90"/>
      <c r="J11" s="90">
        <v>10000</v>
      </c>
      <c r="K11" s="90">
        <f t="shared" si="1"/>
        <v>2210000</v>
      </c>
      <c r="L11" s="90"/>
      <c r="M11" s="130">
        <f t="shared" si="0"/>
        <v>10000</v>
      </c>
      <c r="N11" s="77"/>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row>
    <row r="12" spans="2:122" s="76" customFormat="1" ht="72.75" customHeight="1">
      <c r="B12" s="262"/>
      <c r="C12" s="214" t="s">
        <v>145</v>
      </c>
      <c r="D12" s="260"/>
      <c r="E12" s="115" t="s">
        <v>166</v>
      </c>
      <c r="F12" s="77" t="s">
        <v>61</v>
      </c>
      <c r="G12" s="90">
        <v>130000</v>
      </c>
      <c r="H12" s="116"/>
      <c r="I12" s="90"/>
      <c r="J12" s="90">
        <v>80000</v>
      </c>
      <c r="K12" s="90">
        <f t="shared" si="1"/>
        <v>50000</v>
      </c>
      <c r="L12" s="90">
        <v>3220</v>
      </c>
      <c r="M12" s="130">
        <f t="shared" si="0"/>
        <v>76780</v>
      </c>
      <c r="N12" s="77" t="s">
        <v>284</v>
      </c>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row>
    <row r="13" spans="2:122" s="76" customFormat="1" ht="46.5" customHeight="1">
      <c r="B13" s="262"/>
      <c r="C13" s="214" t="s">
        <v>244</v>
      </c>
      <c r="D13" s="260"/>
      <c r="E13" s="115" t="s">
        <v>166</v>
      </c>
      <c r="F13" s="77" t="s">
        <v>61</v>
      </c>
      <c r="G13" s="90">
        <v>125000</v>
      </c>
      <c r="H13" s="116"/>
      <c r="I13" s="90"/>
      <c r="J13" s="90">
        <v>10000</v>
      </c>
      <c r="K13" s="90">
        <f t="shared" si="1"/>
        <v>115000</v>
      </c>
      <c r="L13" s="90"/>
      <c r="M13" s="130">
        <f t="shared" si="0"/>
        <v>10000</v>
      </c>
      <c r="N13" s="77"/>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row>
    <row r="14" spans="2:122" s="76" customFormat="1" ht="64.5" customHeight="1">
      <c r="B14" s="262"/>
      <c r="C14" s="213" t="s">
        <v>234</v>
      </c>
      <c r="D14" s="260"/>
      <c r="E14" s="115" t="s">
        <v>166</v>
      </c>
      <c r="F14" s="77" t="s">
        <v>61</v>
      </c>
      <c r="G14" s="90">
        <v>55000</v>
      </c>
      <c r="H14" s="116"/>
      <c r="I14" s="90"/>
      <c r="J14" s="90">
        <v>50000</v>
      </c>
      <c r="K14" s="90">
        <f t="shared" si="1"/>
        <v>5000</v>
      </c>
      <c r="L14" s="90"/>
      <c r="M14" s="130">
        <f t="shared" si="0"/>
        <v>50000</v>
      </c>
      <c r="N14" s="77"/>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row>
    <row r="15" spans="2:122" s="76" customFormat="1" ht="66.75" customHeight="1">
      <c r="B15" s="262"/>
      <c r="C15" s="213" t="s">
        <v>245</v>
      </c>
      <c r="D15" s="260"/>
      <c r="E15" s="115" t="s">
        <v>166</v>
      </c>
      <c r="F15" s="77" t="s">
        <v>61</v>
      </c>
      <c r="G15" s="90">
        <v>40000</v>
      </c>
      <c r="H15" s="116"/>
      <c r="I15" s="90"/>
      <c r="J15" s="90">
        <v>30000</v>
      </c>
      <c r="K15" s="90">
        <f t="shared" si="1"/>
        <v>10000</v>
      </c>
      <c r="L15" s="90"/>
      <c r="M15" s="130">
        <f t="shared" si="0"/>
        <v>30000</v>
      </c>
      <c r="N15" s="77"/>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row>
    <row r="16" spans="2:122" s="76" customFormat="1" ht="120" customHeight="1">
      <c r="B16" s="262"/>
      <c r="C16" s="77" t="s">
        <v>146</v>
      </c>
      <c r="D16" s="260"/>
      <c r="E16" s="115" t="s">
        <v>166</v>
      </c>
      <c r="F16" s="77" t="s">
        <v>61</v>
      </c>
      <c r="G16" s="90">
        <v>70000</v>
      </c>
      <c r="H16" s="116"/>
      <c r="I16" s="90"/>
      <c r="J16" s="90">
        <v>70000</v>
      </c>
      <c r="K16" s="90">
        <f t="shared" si="1"/>
        <v>0</v>
      </c>
      <c r="L16" s="90"/>
      <c r="M16" s="130">
        <f t="shared" si="0"/>
        <v>70000</v>
      </c>
      <c r="N16" s="77"/>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row>
    <row r="17" spans="2:122" ht="183" customHeight="1">
      <c r="B17" s="178">
        <v>7</v>
      </c>
      <c r="C17" s="245" t="s">
        <v>89</v>
      </c>
      <c r="D17" s="207" t="s">
        <v>94</v>
      </c>
      <c r="E17" s="127" t="s">
        <v>167</v>
      </c>
      <c r="F17" s="207" t="s">
        <v>61</v>
      </c>
      <c r="G17" s="130">
        <v>39000</v>
      </c>
      <c r="H17" s="129"/>
      <c r="I17" s="130"/>
      <c r="J17" s="130">
        <v>39000</v>
      </c>
      <c r="K17" s="130">
        <f t="shared" si="1"/>
        <v>0</v>
      </c>
      <c r="L17" s="130"/>
      <c r="M17" s="130">
        <f t="shared" si="0"/>
        <v>39000</v>
      </c>
      <c r="N17" s="207"/>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row>
    <row r="18" spans="2:122" ht="78.75" customHeight="1">
      <c r="B18" s="178">
        <v>8</v>
      </c>
      <c r="C18" s="210" t="s">
        <v>224</v>
      </c>
      <c r="D18" s="207" t="s">
        <v>196</v>
      </c>
      <c r="E18" s="215" t="s">
        <v>168</v>
      </c>
      <c r="F18" s="207" t="s">
        <v>61</v>
      </c>
      <c r="G18" s="130">
        <v>15000</v>
      </c>
      <c r="H18" s="130"/>
      <c r="I18" s="130"/>
      <c r="J18" s="130">
        <v>12000</v>
      </c>
      <c r="K18" s="130">
        <f t="shared" si="1"/>
        <v>3000</v>
      </c>
      <c r="L18" s="130"/>
      <c r="M18" s="130">
        <f t="shared" si="0"/>
        <v>12000</v>
      </c>
      <c r="N18" s="207"/>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row>
    <row r="19" spans="2:122" ht="190.5" customHeight="1">
      <c r="B19" s="178">
        <v>9</v>
      </c>
      <c r="C19" s="127" t="s">
        <v>127</v>
      </c>
      <c r="D19" s="207" t="s">
        <v>303</v>
      </c>
      <c r="E19" s="215" t="s">
        <v>169</v>
      </c>
      <c r="F19" s="207" t="s">
        <v>61</v>
      </c>
      <c r="G19" s="130">
        <v>65520</v>
      </c>
      <c r="H19" s="130"/>
      <c r="I19" s="130"/>
      <c r="J19" s="130">
        <v>65000</v>
      </c>
      <c r="K19" s="130">
        <f t="shared" si="1"/>
        <v>520</v>
      </c>
      <c r="L19" s="130"/>
      <c r="M19" s="130">
        <f t="shared" si="0"/>
        <v>65000</v>
      </c>
      <c r="N19" s="207"/>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row>
    <row r="20" spans="2:122" ht="105" customHeight="1">
      <c r="B20" s="178">
        <v>10</v>
      </c>
      <c r="C20" s="207" t="s">
        <v>41</v>
      </c>
      <c r="D20" s="207" t="s">
        <v>304</v>
      </c>
      <c r="E20" s="127" t="s">
        <v>169</v>
      </c>
      <c r="F20" s="207" t="s">
        <v>61</v>
      </c>
      <c r="G20" s="130">
        <v>800000</v>
      </c>
      <c r="H20" s="129"/>
      <c r="I20" s="130"/>
      <c r="J20" s="130">
        <v>800000</v>
      </c>
      <c r="K20" s="130">
        <f t="shared" si="1"/>
        <v>0</v>
      </c>
      <c r="L20" s="130">
        <v>157000</v>
      </c>
      <c r="M20" s="130">
        <f t="shared" si="0"/>
        <v>643000</v>
      </c>
      <c r="N20" s="207" t="s">
        <v>271</v>
      </c>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row>
    <row r="21" spans="2:122" ht="123.75" customHeight="1">
      <c r="B21" s="178">
        <v>11</v>
      </c>
      <c r="C21" s="207" t="s">
        <v>150</v>
      </c>
      <c r="D21" s="207" t="s">
        <v>305</v>
      </c>
      <c r="E21" s="127" t="s">
        <v>71</v>
      </c>
      <c r="F21" s="207" t="s">
        <v>61</v>
      </c>
      <c r="G21" s="130">
        <v>4000000</v>
      </c>
      <c r="H21" s="129"/>
      <c r="I21" s="130"/>
      <c r="J21" s="130">
        <v>1300000</v>
      </c>
      <c r="K21" s="130">
        <f t="shared" si="1"/>
        <v>2700000</v>
      </c>
      <c r="L21" s="130">
        <v>447844</v>
      </c>
      <c r="M21" s="130">
        <f t="shared" si="0"/>
        <v>852156</v>
      </c>
      <c r="N21" s="207" t="s">
        <v>286</v>
      </c>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row>
    <row r="22" spans="2:122" ht="105" customHeight="1" hidden="1" thickBot="1">
      <c r="B22" s="97"/>
      <c r="C22" s="98"/>
      <c r="D22" s="98"/>
      <c r="E22" s="99"/>
      <c r="F22" s="98"/>
      <c r="G22" s="100"/>
      <c r="H22" s="85"/>
      <c r="I22" s="100"/>
      <c r="J22" s="100"/>
      <c r="K22" s="100"/>
      <c r="L22" s="100"/>
      <c r="M22" s="130">
        <f t="shared" si="0"/>
        <v>0</v>
      </c>
      <c r="N22" s="10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row>
    <row r="23" spans="2:122" ht="84" customHeight="1" hidden="1">
      <c r="B23" s="97">
        <v>12</v>
      </c>
      <c r="C23" s="98" t="s">
        <v>98</v>
      </c>
      <c r="D23" s="98" t="s">
        <v>99</v>
      </c>
      <c r="E23" s="99" t="s">
        <v>170</v>
      </c>
      <c r="F23" s="98" t="s">
        <v>61</v>
      </c>
      <c r="G23" s="100">
        <v>0</v>
      </c>
      <c r="H23" s="100"/>
      <c r="I23" s="100"/>
      <c r="J23" s="100"/>
      <c r="K23" s="100">
        <f t="shared" si="1"/>
        <v>0</v>
      </c>
      <c r="L23" s="100"/>
      <c r="M23" s="130">
        <f t="shared" si="0"/>
        <v>0</v>
      </c>
      <c r="N23" s="10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row>
    <row r="24" spans="2:122" ht="91.5" customHeight="1">
      <c r="B24" s="178">
        <v>12</v>
      </c>
      <c r="C24" s="207" t="s">
        <v>111</v>
      </c>
      <c r="D24" s="207" t="s">
        <v>306</v>
      </c>
      <c r="E24" s="215" t="s">
        <v>170</v>
      </c>
      <c r="F24" s="207" t="s">
        <v>61</v>
      </c>
      <c r="G24" s="130">
        <v>74000</v>
      </c>
      <c r="H24" s="130"/>
      <c r="I24" s="130"/>
      <c r="J24" s="130"/>
      <c r="K24" s="130">
        <f t="shared" si="1"/>
        <v>74000</v>
      </c>
      <c r="L24" s="130"/>
      <c r="M24" s="130">
        <f t="shared" si="0"/>
        <v>0</v>
      </c>
      <c r="N24" s="210"/>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row>
    <row r="25" spans="2:122" s="92" customFormat="1" ht="147" customHeight="1">
      <c r="B25" s="179">
        <v>13</v>
      </c>
      <c r="C25" s="179" t="s">
        <v>148</v>
      </c>
      <c r="D25" s="179" t="s">
        <v>307</v>
      </c>
      <c r="E25" s="180" t="s">
        <v>170</v>
      </c>
      <c r="F25" s="179" t="s">
        <v>61</v>
      </c>
      <c r="G25" s="181">
        <v>23200000</v>
      </c>
      <c r="H25" s="182"/>
      <c r="I25" s="181"/>
      <c r="J25" s="181">
        <v>20305446</v>
      </c>
      <c r="K25" s="181">
        <f t="shared" si="1"/>
        <v>2894554</v>
      </c>
      <c r="L25" s="181">
        <v>1977699</v>
      </c>
      <c r="M25" s="130">
        <f t="shared" si="0"/>
        <v>18327747</v>
      </c>
      <c r="N25" s="217" t="s">
        <v>272</v>
      </c>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8"/>
      <c r="AR25" s="218"/>
      <c r="AS25" s="218"/>
      <c r="AT25" s="218"/>
      <c r="AU25" s="218"/>
      <c r="AV25" s="218"/>
      <c r="AW25" s="218"/>
      <c r="AX25" s="218"/>
      <c r="AY25" s="218"/>
      <c r="AZ25" s="218"/>
      <c r="BA25" s="218"/>
      <c r="BB25" s="218"/>
      <c r="BC25" s="218"/>
      <c r="BD25" s="218"/>
      <c r="BE25" s="218"/>
      <c r="BF25" s="218"/>
      <c r="BG25" s="218"/>
      <c r="BH25" s="218"/>
      <c r="BI25" s="218"/>
      <c r="BJ25" s="218"/>
      <c r="BK25" s="218"/>
      <c r="BL25" s="218"/>
      <c r="BM25" s="218"/>
      <c r="BN25" s="218"/>
      <c r="BO25" s="218"/>
      <c r="BP25" s="218"/>
      <c r="BQ25" s="218"/>
      <c r="BR25" s="218"/>
      <c r="BS25" s="218"/>
      <c r="BT25" s="218"/>
      <c r="BU25" s="218"/>
      <c r="BV25" s="218"/>
      <c r="BW25" s="218"/>
      <c r="BX25" s="218"/>
      <c r="BY25" s="218"/>
      <c r="BZ25" s="218"/>
      <c r="CA25" s="218"/>
      <c r="CB25" s="218"/>
      <c r="CC25" s="218"/>
      <c r="CD25" s="218"/>
      <c r="CE25" s="218"/>
      <c r="CF25" s="218"/>
      <c r="CG25" s="218"/>
      <c r="CH25" s="218"/>
      <c r="CI25" s="218"/>
      <c r="CJ25" s="218"/>
      <c r="CK25" s="218"/>
      <c r="CL25" s="218"/>
      <c r="CM25" s="218"/>
      <c r="CN25" s="218"/>
      <c r="CO25" s="218"/>
      <c r="CP25" s="218"/>
      <c r="CQ25" s="218"/>
      <c r="CR25" s="218"/>
      <c r="CS25" s="218"/>
      <c r="CT25" s="218"/>
      <c r="CU25" s="218"/>
      <c r="CV25" s="218"/>
      <c r="CW25" s="218"/>
      <c r="CX25" s="218"/>
      <c r="CY25" s="218"/>
      <c r="CZ25" s="218"/>
      <c r="DA25" s="218"/>
      <c r="DB25" s="218"/>
      <c r="DC25" s="218"/>
      <c r="DD25" s="218"/>
      <c r="DE25" s="218"/>
      <c r="DF25" s="218"/>
      <c r="DG25" s="218"/>
      <c r="DH25" s="218"/>
      <c r="DI25" s="218"/>
      <c r="DJ25" s="218"/>
      <c r="DK25" s="218"/>
      <c r="DL25" s="218"/>
      <c r="DM25" s="218"/>
      <c r="DN25" s="218"/>
      <c r="DO25" s="218"/>
      <c r="DP25" s="218"/>
      <c r="DQ25" s="218"/>
      <c r="DR25" s="218"/>
    </row>
    <row r="26" spans="1:122" ht="120" customHeight="1">
      <c r="A26" s="207">
        <v>16</v>
      </c>
      <c r="B26" s="207">
        <v>14</v>
      </c>
      <c r="C26" s="208" t="s">
        <v>151</v>
      </c>
      <c r="D26" s="207" t="s">
        <v>308</v>
      </c>
      <c r="E26" s="127" t="s">
        <v>170</v>
      </c>
      <c r="F26" s="207" t="s">
        <v>61</v>
      </c>
      <c r="G26" s="130">
        <v>299000</v>
      </c>
      <c r="H26" s="129"/>
      <c r="I26" s="130"/>
      <c r="J26" s="130">
        <v>249900</v>
      </c>
      <c r="K26" s="130">
        <f t="shared" si="1"/>
        <v>49100</v>
      </c>
      <c r="L26" s="130"/>
      <c r="M26" s="130">
        <f t="shared" si="0"/>
        <v>249900</v>
      </c>
      <c r="N26" s="62"/>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row>
    <row r="27" spans="2:122" ht="99" customHeight="1">
      <c r="B27" s="207">
        <v>15</v>
      </c>
      <c r="C27" s="207" t="s">
        <v>112</v>
      </c>
      <c r="D27" s="207" t="s">
        <v>309</v>
      </c>
      <c r="E27" s="215" t="s">
        <v>170</v>
      </c>
      <c r="F27" s="207" t="s">
        <v>61</v>
      </c>
      <c r="G27" s="130">
        <v>171000</v>
      </c>
      <c r="H27" s="130"/>
      <c r="I27" s="130"/>
      <c r="J27" s="130">
        <v>50000</v>
      </c>
      <c r="K27" s="130">
        <f t="shared" si="1"/>
        <v>121000</v>
      </c>
      <c r="L27" s="130"/>
      <c r="M27" s="130">
        <f t="shared" si="0"/>
        <v>50000</v>
      </c>
      <c r="N27" s="62"/>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row>
    <row r="28" spans="2:122" ht="99" customHeight="1">
      <c r="B28" s="207">
        <v>16</v>
      </c>
      <c r="C28" s="207" t="s">
        <v>125</v>
      </c>
      <c r="D28" s="207" t="s">
        <v>310</v>
      </c>
      <c r="E28" s="215" t="s">
        <v>170</v>
      </c>
      <c r="F28" s="207" t="s">
        <v>61</v>
      </c>
      <c r="G28" s="130">
        <v>150000</v>
      </c>
      <c r="H28" s="130"/>
      <c r="I28" s="130"/>
      <c r="J28" s="130"/>
      <c r="K28" s="130">
        <f t="shared" si="1"/>
        <v>150000</v>
      </c>
      <c r="L28" s="130"/>
      <c r="M28" s="130">
        <f t="shared" si="0"/>
        <v>0</v>
      </c>
      <c r="N28" s="62"/>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row>
    <row r="29" spans="2:122" ht="124.5" customHeight="1">
      <c r="B29" s="207">
        <v>17</v>
      </c>
      <c r="C29" s="207" t="s">
        <v>107</v>
      </c>
      <c r="D29" s="207" t="s">
        <v>311</v>
      </c>
      <c r="E29" s="127" t="s">
        <v>170</v>
      </c>
      <c r="F29" s="207" t="s">
        <v>61</v>
      </c>
      <c r="G29" s="130">
        <v>724005</v>
      </c>
      <c r="H29" s="129"/>
      <c r="I29" s="130"/>
      <c r="J29" s="130"/>
      <c r="K29" s="130">
        <f t="shared" si="1"/>
        <v>724005</v>
      </c>
      <c r="L29" s="130"/>
      <c r="M29" s="130">
        <f t="shared" si="0"/>
        <v>0</v>
      </c>
      <c r="N29" s="62"/>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row>
    <row r="30" spans="2:122" ht="154.5" customHeight="1">
      <c r="B30" s="207">
        <v>18</v>
      </c>
      <c r="C30" s="127" t="s">
        <v>197</v>
      </c>
      <c r="D30" s="207" t="s">
        <v>247</v>
      </c>
      <c r="E30" s="127" t="s">
        <v>171</v>
      </c>
      <c r="F30" s="207" t="s">
        <v>61</v>
      </c>
      <c r="G30" s="130">
        <v>600000</v>
      </c>
      <c r="H30" s="129"/>
      <c r="I30" s="130"/>
      <c r="J30" s="130">
        <v>600000</v>
      </c>
      <c r="K30" s="130">
        <f t="shared" si="1"/>
        <v>0</v>
      </c>
      <c r="L30" s="130">
        <v>194482</v>
      </c>
      <c r="M30" s="130">
        <f t="shared" si="0"/>
        <v>405518</v>
      </c>
      <c r="N30" s="210" t="s">
        <v>273</v>
      </c>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row>
    <row r="31" spans="2:122" ht="87.75" customHeight="1">
      <c r="B31" s="207">
        <v>19</v>
      </c>
      <c r="C31" s="207" t="s">
        <v>198</v>
      </c>
      <c r="D31" s="207" t="s">
        <v>199</v>
      </c>
      <c r="E31" s="127" t="s">
        <v>172</v>
      </c>
      <c r="F31" s="207" t="s">
        <v>61</v>
      </c>
      <c r="G31" s="130">
        <v>500000</v>
      </c>
      <c r="H31" s="129"/>
      <c r="I31" s="129"/>
      <c r="J31" s="130"/>
      <c r="K31" s="130">
        <f t="shared" si="1"/>
        <v>500000</v>
      </c>
      <c r="L31" s="130"/>
      <c r="M31" s="130">
        <f t="shared" si="0"/>
        <v>0</v>
      </c>
      <c r="N31" s="62"/>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row>
    <row r="32" spans="2:122" ht="45" customHeight="1" hidden="1" thickBot="1">
      <c r="B32" s="80">
        <v>21</v>
      </c>
      <c r="C32" s="101"/>
      <c r="D32" s="98" t="s">
        <v>93</v>
      </c>
      <c r="E32" s="99"/>
      <c r="F32" s="98"/>
      <c r="G32" s="100"/>
      <c r="H32" s="85"/>
      <c r="I32" s="100"/>
      <c r="J32" s="100"/>
      <c r="K32" s="100"/>
      <c r="L32" s="100"/>
      <c r="M32" s="130">
        <f t="shared" si="0"/>
        <v>0</v>
      </c>
      <c r="N32" s="80"/>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row>
    <row r="33" spans="2:122" ht="28.5" customHeight="1" hidden="1" thickBot="1">
      <c r="B33" s="80">
        <v>22</v>
      </c>
      <c r="C33" s="101"/>
      <c r="D33" s="98" t="s">
        <v>93</v>
      </c>
      <c r="E33" s="99"/>
      <c r="F33" s="98"/>
      <c r="G33" s="100"/>
      <c r="H33" s="85"/>
      <c r="I33" s="100"/>
      <c r="J33" s="100"/>
      <c r="K33" s="100"/>
      <c r="L33" s="100"/>
      <c r="M33" s="130">
        <f t="shared" si="0"/>
        <v>0</v>
      </c>
      <c r="N33" s="80"/>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row>
    <row r="34" spans="2:122" ht="33.75" customHeight="1" hidden="1" thickBot="1">
      <c r="B34" s="97">
        <v>1</v>
      </c>
      <c r="C34" s="80"/>
      <c r="D34" s="98" t="s">
        <v>93</v>
      </c>
      <c r="E34" s="80"/>
      <c r="F34" s="80"/>
      <c r="G34" s="85"/>
      <c r="H34" s="85"/>
      <c r="I34" s="85"/>
      <c r="J34" s="85"/>
      <c r="K34" s="85"/>
      <c r="L34" s="85"/>
      <c r="M34" s="130">
        <f t="shared" si="0"/>
        <v>0</v>
      </c>
      <c r="N34" s="80"/>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row>
    <row r="35" spans="2:122" ht="39.75" customHeight="1" hidden="1" thickBot="1">
      <c r="B35" s="97">
        <v>2</v>
      </c>
      <c r="C35" s="80"/>
      <c r="D35" s="98" t="s">
        <v>93</v>
      </c>
      <c r="E35" s="80"/>
      <c r="F35" s="80"/>
      <c r="G35" s="85"/>
      <c r="H35" s="85"/>
      <c r="I35" s="85"/>
      <c r="J35" s="85"/>
      <c r="K35" s="85"/>
      <c r="L35" s="85"/>
      <c r="M35" s="130">
        <f t="shared" si="0"/>
        <v>0</v>
      </c>
      <c r="N35" s="80"/>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row>
    <row r="36" spans="1:122" s="190" customFormat="1" ht="33.75" customHeight="1" hidden="1" thickBot="1">
      <c r="A36" s="183"/>
      <c r="B36" s="184"/>
      <c r="C36" s="185" t="s">
        <v>101</v>
      </c>
      <c r="D36" s="186" t="s">
        <v>95</v>
      </c>
      <c r="E36" s="187" t="s">
        <v>71</v>
      </c>
      <c r="F36" s="186" t="s">
        <v>61</v>
      </c>
      <c r="G36" s="188"/>
      <c r="H36" s="188"/>
      <c r="I36" s="188"/>
      <c r="J36" s="188"/>
      <c r="K36" s="188">
        <f aca="true" t="shared" si="2" ref="K36:K42">G36-J36</f>
        <v>0</v>
      </c>
      <c r="L36" s="188"/>
      <c r="M36" s="130">
        <f t="shared" si="0"/>
        <v>0</v>
      </c>
      <c r="N36" s="186" t="s">
        <v>104</v>
      </c>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89"/>
      <c r="AY36" s="189"/>
      <c r="AZ36" s="189"/>
      <c r="BA36" s="189"/>
      <c r="BB36" s="189"/>
      <c r="BC36" s="189"/>
      <c r="BD36" s="189"/>
      <c r="BE36" s="189"/>
      <c r="BF36" s="189"/>
      <c r="BG36" s="189"/>
      <c r="BH36" s="189"/>
      <c r="BI36" s="189"/>
      <c r="BJ36" s="189"/>
      <c r="BK36" s="189"/>
      <c r="BL36" s="189"/>
      <c r="BM36" s="189"/>
      <c r="BN36" s="189"/>
      <c r="BO36" s="189"/>
      <c r="BP36" s="189"/>
      <c r="BQ36" s="189"/>
      <c r="BR36" s="189"/>
      <c r="BS36" s="189"/>
      <c r="BT36" s="189"/>
      <c r="BU36" s="189"/>
      <c r="BV36" s="189"/>
      <c r="BW36" s="189"/>
      <c r="BX36" s="189"/>
      <c r="BY36" s="189"/>
      <c r="BZ36" s="189"/>
      <c r="CA36" s="189"/>
      <c r="CB36" s="189"/>
      <c r="CC36" s="189"/>
      <c r="CD36" s="189"/>
      <c r="CE36" s="189"/>
      <c r="CF36" s="189"/>
      <c r="CG36" s="189"/>
      <c r="CH36" s="189"/>
      <c r="CI36" s="189"/>
      <c r="CJ36" s="189"/>
      <c r="CK36" s="189"/>
      <c r="CL36" s="189"/>
      <c r="CM36" s="189"/>
      <c r="CN36" s="189"/>
      <c r="CO36" s="189"/>
      <c r="CP36" s="189"/>
      <c r="CQ36" s="189"/>
      <c r="CR36" s="189"/>
      <c r="CS36" s="189"/>
      <c r="CT36" s="189"/>
      <c r="CU36" s="189"/>
      <c r="CV36" s="189"/>
      <c r="CW36" s="189"/>
      <c r="CX36" s="189"/>
      <c r="CY36" s="189"/>
      <c r="CZ36" s="189"/>
      <c r="DA36" s="189"/>
      <c r="DB36" s="189"/>
      <c r="DC36" s="189"/>
      <c r="DD36" s="189"/>
      <c r="DE36" s="189"/>
      <c r="DF36" s="189"/>
      <c r="DG36" s="189"/>
      <c r="DH36" s="189"/>
      <c r="DI36" s="189"/>
      <c r="DJ36" s="189"/>
      <c r="DK36" s="189"/>
      <c r="DL36" s="189"/>
      <c r="DM36" s="189"/>
      <c r="DN36" s="189"/>
      <c r="DO36" s="189"/>
      <c r="DP36" s="189"/>
      <c r="DQ36" s="189"/>
      <c r="DR36" s="189"/>
    </row>
    <row r="37" spans="1:122" s="190" customFormat="1" ht="51" customHeight="1" hidden="1" thickBot="1">
      <c r="A37" s="183"/>
      <c r="B37" s="184"/>
      <c r="C37" s="185" t="s">
        <v>100</v>
      </c>
      <c r="D37" s="186" t="s">
        <v>95</v>
      </c>
      <c r="E37" s="187" t="s">
        <v>71</v>
      </c>
      <c r="F37" s="186" t="s">
        <v>61</v>
      </c>
      <c r="G37" s="188"/>
      <c r="H37" s="188"/>
      <c r="I37" s="188"/>
      <c r="J37" s="188"/>
      <c r="K37" s="188">
        <f t="shared" si="2"/>
        <v>0</v>
      </c>
      <c r="L37" s="188"/>
      <c r="M37" s="130">
        <f t="shared" si="0"/>
        <v>0</v>
      </c>
      <c r="N37" s="186" t="s">
        <v>105</v>
      </c>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189"/>
      <c r="AR37" s="189"/>
      <c r="AS37" s="189"/>
      <c r="AT37" s="189"/>
      <c r="AU37" s="189"/>
      <c r="AV37" s="189"/>
      <c r="AW37" s="189"/>
      <c r="AX37" s="189"/>
      <c r="AY37" s="189"/>
      <c r="AZ37" s="189"/>
      <c r="BA37" s="189"/>
      <c r="BB37" s="189"/>
      <c r="BC37" s="189"/>
      <c r="BD37" s="189"/>
      <c r="BE37" s="189"/>
      <c r="BF37" s="189"/>
      <c r="BG37" s="189"/>
      <c r="BH37" s="189"/>
      <c r="BI37" s="189"/>
      <c r="BJ37" s="189"/>
      <c r="BK37" s="189"/>
      <c r="BL37" s="189"/>
      <c r="BM37" s="189"/>
      <c r="BN37" s="189"/>
      <c r="BO37" s="189"/>
      <c r="BP37" s="189"/>
      <c r="BQ37" s="189"/>
      <c r="BR37" s="189"/>
      <c r="BS37" s="189"/>
      <c r="BT37" s="189"/>
      <c r="BU37" s="189"/>
      <c r="BV37" s="189"/>
      <c r="BW37" s="189"/>
      <c r="BX37" s="189"/>
      <c r="BY37" s="189"/>
      <c r="BZ37" s="189"/>
      <c r="CA37" s="189"/>
      <c r="CB37" s="189"/>
      <c r="CC37" s="189"/>
      <c r="CD37" s="189"/>
      <c r="CE37" s="189"/>
      <c r="CF37" s="189"/>
      <c r="CG37" s="189"/>
      <c r="CH37" s="189"/>
      <c r="CI37" s="189"/>
      <c r="CJ37" s="189"/>
      <c r="CK37" s="189"/>
      <c r="CL37" s="189"/>
      <c r="CM37" s="189"/>
      <c r="CN37" s="189"/>
      <c r="CO37" s="189"/>
      <c r="CP37" s="189"/>
      <c r="CQ37" s="189"/>
      <c r="CR37" s="189"/>
      <c r="CS37" s="189"/>
      <c r="CT37" s="189"/>
      <c r="CU37" s="189"/>
      <c r="CV37" s="189"/>
      <c r="CW37" s="189"/>
      <c r="CX37" s="189"/>
      <c r="CY37" s="189"/>
      <c r="CZ37" s="189"/>
      <c r="DA37" s="189"/>
      <c r="DB37" s="189"/>
      <c r="DC37" s="189"/>
      <c r="DD37" s="189"/>
      <c r="DE37" s="189"/>
      <c r="DF37" s="189"/>
      <c r="DG37" s="189"/>
      <c r="DH37" s="189"/>
      <c r="DI37" s="189"/>
      <c r="DJ37" s="189"/>
      <c r="DK37" s="189"/>
      <c r="DL37" s="189"/>
      <c r="DM37" s="189"/>
      <c r="DN37" s="189"/>
      <c r="DO37" s="189"/>
      <c r="DP37" s="189"/>
      <c r="DQ37" s="189"/>
      <c r="DR37" s="189"/>
    </row>
    <row r="38" spans="2:122" s="191" customFormat="1" ht="64.5" customHeight="1" hidden="1" thickBot="1">
      <c r="B38" s="192"/>
      <c r="C38" s="185" t="s">
        <v>102</v>
      </c>
      <c r="D38" s="186" t="s">
        <v>95</v>
      </c>
      <c r="E38" s="187" t="s">
        <v>71</v>
      </c>
      <c r="F38" s="186" t="s">
        <v>61</v>
      </c>
      <c r="G38" s="188"/>
      <c r="H38" s="188"/>
      <c r="I38" s="188"/>
      <c r="J38" s="188"/>
      <c r="K38" s="188">
        <f t="shared" si="2"/>
        <v>0</v>
      </c>
      <c r="L38" s="188"/>
      <c r="M38" s="130">
        <f t="shared" si="0"/>
        <v>0</v>
      </c>
      <c r="N38" s="186" t="s">
        <v>106</v>
      </c>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193"/>
      <c r="AX38" s="193"/>
      <c r="AY38" s="193"/>
      <c r="AZ38" s="193"/>
      <c r="BA38" s="193"/>
      <c r="BB38" s="193"/>
      <c r="BC38" s="193"/>
      <c r="BD38" s="193"/>
      <c r="BE38" s="193"/>
      <c r="BF38" s="193"/>
      <c r="BG38" s="193"/>
      <c r="BH38" s="193"/>
      <c r="BI38" s="193"/>
      <c r="BJ38" s="193"/>
      <c r="BK38" s="193"/>
      <c r="BL38" s="193"/>
      <c r="BM38" s="193"/>
      <c r="BN38" s="193"/>
      <c r="BO38" s="193"/>
      <c r="BP38" s="193"/>
      <c r="BQ38" s="193"/>
      <c r="BR38" s="193"/>
      <c r="BS38" s="193"/>
      <c r="BT38" s="193"/>
      <c r="BU38" s="193"/>
      <c r="BV38" s="193"/>
      <c r="BW38" s="193"/>
      <c r="BX38" s="193"/>
      <c r="BY38" s="193"/>
      <c r="BZ38" s="193"/>
      <c r="CA38" s="193"/>
      <c r="CB38" s="193"/>
      <c r="CC38" s="193"/>
      <c r="CD38" s="193"/>
      <c r="CE38" s="193"/>
      <c r="CF38" s="193"/>
      <c r="CG38" s="193"/>
      <c r="CH38" s="193"/>
      <c r="CI38" s="193"/>
      <c r="CJ38" s="193"/>
      <c r="CK38" s="193"/>
      <c r="CL38" s="193"/>
      <c r="CM38" s="193"/>
      <c r="CN38" s="193"/>
      <c r="CO38" s="193"/>
      <c r="CP38" s="193"/>
      <c r="CQ38" s="193"/>
      <c r="CR38" s="193"/>
      <c r="CS38" s="193"/>
      <c r="CT38" s="193"/>
      <c r="CU38" s="193"/>
      <c r="CV38" s="193"/>
      <c r="CW38" s="193"/>
      <c r="CX38" s="193"/>
      <c r="CY38" s="193"/>
      <c r="CZ38" s="193"/>
      <c r="DA38" s="193"/>
      <c r="DB38" s="193"/>
      <c r="DC38" s="193"/>
      <c r="DD38" s="193"/>
      <c r="DE38" s="193"/>
      <c r="DF38" s="193"/>
      <c r="DG38" s="193"/>
      <c r="DH38" s="193"/>
      <c r="DI38" s="193"/>
      <c r="DJ38" s="193"/>
      <c r="DK38" s="193"/>
      <c r="DL38" s="193"/>
      <c r="DM38" s="193"/>
      <c r="DN38" s="193"/>
      <c r="DO38" s="193"/>
      <c r="DP38" s="193"/>
      <c r="DQ38" s="193"/>
      <c r="DR38" s="193"/>
    </row>
    <row r="39" spans="2:122" ht="83.25" customHeight="1">
      <c r="B39" s="178">
        <v>20</v>
      </c>
      <c r="C39" s="210" t="s">
        <v>200</v>
      </c>
      <c r="D39" s="207" t="s">
        <v>201</v>
      </c>
      <c r="E39" s="127" t="s">
        <v>173</v>
      </c>
      <c r="F39" s="207" t="s">
        <v>61</v>
      </c>
      <c r="G39" s="130">
        <v>4700000</v>
      </c>
      <c r="H39" s="129"/>
      <c r="I39" s="130"/>
      <c r="J39" s="130"/>
      <c r="K39" s="130">
        <f t="shared" si="2"/>
        <v>4700000</v>
      </c>
      <c r="L39" s="130"/>
      <c r="M39" s="130">
        <f t="shared" si="0"/>
        <v>0</v>
      </c>
      <c r="N39" s="62"/>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row>
    <row r="40" spans="2:122" ht="124.5" customHeight="1">
      <c r="B40" s="178">
        <v>21</v>
      </c>
      <c r="C40" s="127" t="s">
        <v>128</v>
      </c>
      <c r="D40" s="207" t="s">
        <v>202</v>
      </c>
      <c r="E40" s="127" t="s">
        <v>174</v>
      </c>
      <c r="F40" s="207" t="s">
        <v>61</v>
      </c>
      <c r="G40" s="130">
        <v>3200000</v>
      </c>
      <c r="H40" s="129"/>
      <c r="I40" s="130"/>
      <c r="J40" s="130">
        <v>60000</v>
      </c>
      <c r="K40" s="130">
        <f t="shared" si="2"/>
        <v>3140000</v>
      </c>
      <c r="L40" s="130">
        <v>34500</v>
      </c>
      <c r="M40" s="130">
        <f t="shared" si="0"/>
        <v>25500</v>
      </c>
      <c r="N40" s="207" t="s">
        <v>287</v>
      </c>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row>
    <row r="41" spans="2:122" ht="186" customHeight="1" hidden="1" thickBot="1">
      <c r="B41" s="97"/>
      <c r="C41" s="102"/>
      <c r="D41" s="98" t="s">
        <v>93</v>
      </c>
      <c r="E41" s="99"/>
      <c r="F41" s="98"/>
      <c r="G41" s="100"/>
      <c r="H41" s="85"/>
      <c r="I41" s="100"/>
      <c r="J41" s="100"/>
      <c r="K41" s="100">
        <f t="shared" si="2"/>
        <v>0</v>
      </c>
      <c r="L41" s="100"/>
      <c r="M41" s="130">
        <f t="shared" si="0"/>
        <v>0</v>
      </c>
      <c r="N41" s="80"/>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row>
    <row r="42" spans="1:122" s="62" customFormat="1" ht="119.25" customHeight="1">
      <c r="A42" s="72"/>
      <c r="B42" s="178">
        <v>22</v>
      </c>
      <c r="C42" s="151" t="s">
        <v>248</v>
      </c>
      <c r="D42" s="207" t="s">
        <v>312</v>
      </c>
      <c r="E42" s="127" t="s">
        <v>175</v>
      </c>
      <c r="F42" s="207" t="s">
        <v>61</v>
      </c>
      <c r="G42" s="130">
        <v>13000000</v>
      </c>
      <c r="H42" s="129"/>
      <c r="I42" s="130"/>
      <c r="J42" s="130">
        <v>10000000</v>
      </c>
      <c r="K42" s="130">
        <f t="shared" si="2"/>
        <v>3000000</v>
      </c>
      <c r="L42" s="130">
        <v>473877</v>
      </c>
      <c r="M42" s="130">
        <f t="shared" si="0"/>
        <v>9526123</v>
      </c>
      <c r="N42" s="207" t="s">
        <v>348</v>
      </c>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207"/>
      <c r="BD42" s="207"/>
      <c r="BE42" s="207"/>
      <c r="BF42" s="207"/>
      <c r="BG42" s="207"/>
      <c r="BH42" s="207"/>
      <c r="BI42" s="207"/>
      <c r="BJ42" s="207"/>
      <c r="BK42" s="207"/>
      <c r="BL42" s="207"/>
      <c r="BM42" s="207"/>
      <c r="BN42" s="207"/>
      <c r="BO42" s="207"/>
      <c r="BP42" s="207"/>
      <c r="BQ42" s="207"/>
      <c r="BR42" s="207"/>
      <c r="BS42" s="207"/>
      <c r="BT42" s="207"/>
      <c r="BU42" s="207"/>
      <c r="BV42" s="207"/>
      <c r="BW42" s="207"/>
      <c r="BX42" s="207"/>
      <c r="BY42" s="207"/>
      <c r="BZ42" s="207"/>
      <c r="CA42" s="207"/>
      <c r="CB42" s="207"/>
      <c r="CC42" s="207"/>
      <c r="CD42" s="207"/>
      <c r="CE42" s="207"/>
      <c r="CF42" s="207"/>
      <c r="CG42" s="207"/>
      <c r="CH42" s="207"/>
      <c r="CI42" s="207"/>
      <c r="CJ42" s="207"/>
      <c r="CK42" s="207"/>
      <c r="CL42" s="207"/>
      <c r="CM42" s="207"/>
      <c r="CN42" s="207"/>
      <c r="CO42" s="207"/>
      <c r="CP42" s="207"/>
      <c r="CQ42" s="207"/>
      <c r="CR42" s="207"/>
      <c r="CS42" s="207"/>
      <c r="CT42" s="207"/>
      <c r="CU42" s="207"/>
      <c r="CV42" s="207"/>
      <c r="CW42" s="207"/>
      <c r="CX42" s="207"/>
      <c r="CY42" s="207"/>
      <c r="CZ42" s="207"/>
      <c r="DA42" s="207"/>
      <c r="DB42" s="207"/>
      <c r="DC42" s="207"/>
      <c r="DD42" s="207"/>
      <c r="DE42" s="207"/>
      <c r="DF42" s="207"/>
      <c r="DG42" s="207"/>
      <c r="DH42" s="207"/>
      <c r="DI42" s="207"/>
      <c r="DJ42" s="207"/>
      <c r="DK42" s="207"/>
      <c r="DL42" s="207"/>
      <c r="DM42" s="207"/>
      <c r="DN42" s="207"/>
      <c r="DO42" s="207"/>
      <c r="DP42" s="207"/>
      <c r="DQ42" s="207"/>
      <c r="DR42" s="207"/>
    </row>
    <row r="43" spans="2:122" ht="47.25" customHeight="1" hidden="1" thickBot="1">
      <c r="B43" s="97">
        <v>8</v>
      </c>
      <c r="C43" s="80"/>
      <c r="D43" s="98" t="s">
        <v>93</v>
      </c>
      <c r="E43" s="80"/>
      <c r="F43" s="80"/>
      <c r="G43" s="85"/>
      <c r="H43" s="85"/>
      <c r="I43" s="85"/>
      <c r="J43" s="85"/>
      <c r="K43" s="85"/>
      <c r="L43" s="85"/>
      <c r="M43" s="130">
        <f t="shared" si="0"/>
        <v>0</v>
      </c>
      <c r="N43" s="80"/>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row>
    <row r="44" spans="2:122" ht="54.75" customHeight="1" hidden="1" thickBot="1">
      <c r="B44" s="80"/>
      <c r="C44" s="80"/>
      <c r="D44" s="98" t="s">
        <v>93</v>
      </c>
      <c r="E44" s="80"/>
      <c r="F44" s="80"/>
      <c r="G44" s="85"/>
      <c r="H44" s="85"/>
      <c r="I44" s="85"/>
      <c r="J44" s="85"/>
      <c r="K44" s="85"/>
      <c r="L44" s="85"/>
      <c r="M44" s="130">
        <f t="shared" si="0"/>
        <v>0</v>
      </c>
      <c r="N44" s="80"/>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row>
    <row r="45" spans="2:122" ht="56.25" customHeight="1" hidden="1" thickBot="1">
      <c r="B45" s="97"/>
      <c r="C45" s="101"/>
      <c r="D45" s="98" t="s">
        <v>93</v>
      </c>
      <c r="E45" s="99"/>
      <c r="F45" s="98"/>
      <c r="G45" s="100"/>
      <c r="H45" s="85"/>
      <c r="I45" s="100"/>
      <c r="J45" s="100"/>
      <c r="K45" s="100"/>
      <c r="L45" s="100"/>
      <c r="M45" s="130">
        <f t="shared" si="0"/>
        <v>0</v>
      </c>
      <c r="N45" s="80"/>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row>
    <row r="46" spans="2:122" ht="62.25" customHeight="1" hidden="1" thickBot="1">
      <c r="B46" s="97"/>
      <c r="C46" s="101"/>
      <c r="D46" s="98" t="s">
        <v>93</v>
      </c>
      <c r="E46" s="99"/>
      <c r="F46" s="98"/>
      <c r="G46" s="100"/>
      <c r="H46" s="85"/>
      <c r="I46" s="100"/>
      <c r="J46" s="100"/>
      <c r="K46" s="100"/>
      <c r="L46" s="100"/>
      <c r="M46" s="130">
        <f t="shared" si="0"/>
        <v>0</v>
      </c>
      <c r="N46" s="80"/>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row>
    <row r="47" spans="2:122" ht="45" customHeight="1" hidden="1" thickBot="1">
      <c r="B47" s="97">
        <v>12</v>
      </c>
      <c r="C47" s="80"/>
      <c r="D47" s="98" t="s">
        <v>93</v>
      </c>
      <c r="E47" s="80"/>
      <c r="F47" s="80"/>
      <c r="G47" s="85"/>
      <c r="H47" s="85"/>
      <c r="I47" s="85"/>
      <c r="J47" s="85"/>
      <c r="K47" s="85"/>
      <c r="L47" s="85"/>
      <c r="M47" s="130">
        <f t="shared" si="0"/>
        <v>0</v>
      </c>
      <c r="N47" s="80"/>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row>
    <row r="48" spans="2:122" ht="30" customHeight="1" hidden="1" thickBot="1">
      <c r="B48" s="97">
        <v>13</v>
      </c>
      <c r="C48" s="80"/>
      <c r="D48" s="98" t="s">
        <v>93</v>
      </c>
      <c r="E48" s="80"/>
      <c r="F48" s="80"/>
      <c r="G48" s="85"/>
      <c r="H48" s="85"/>
      <c r="I48" s="85"/>
      <c r="J48" s="85"/>
      <c r="K48" s="85"/>
      <c r="L48" s="85"/>
      <c r="M48" s="130">
        <f t="shared" si="0"/>
        <v>0</v>
      </c>
      <c r="N48" s="80"/>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row>
    <row r="49" spans="2:122" ht="48.75" customHeight="1" hidden="1" thickBot="1">
      <c r="B49" s="80"/>
      <c r="C49" s="80"/>
      <c r="D49" s="98" t="s">
        <v>93</v>
      </c>
      <c r="E49" s="80"/>
      <c r="F49" s="80"/>
      <c r="G49" s="85"/>
      <c r="H49" s="85"/>
      <c r="I49" s="85"/>
      <c r="J49" s="85"/>
      <c r="K49" s="85"/>
      <c r="L49" s="85"/>
      <c r="M49" s="130">
        <f t="shared" si="0"/>
        <v>0</v>
      </c>
      <c r="N49" s="80"/>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row>
    <row r="50" spans="2:122" ht="243.75" customHeight="1">
      <c r="B50" s="178">
        <v>23</v>
      </c>
      <c r="C50" s="208" t="s">
        <v>237</v>
      </c>
      <c r="D50" s="207" t="s">
        <v>313</v>
      </c>
      <c r="E50" s="127" t="s">
        <v>176</v>
      </c>
      <c r="F50" s="207" t="s">
        <v>61</v>
      </c>
      <c r="G50" s="130">
        <v>1150000</v>
      </c>
      <c r="H50" s="129"/>
      <c r="I50" s="130"/>
      <c r="J50" s="130">
        <v>1000000</v>
      </c>
      <c r="K50" s="130">
        <f>G50-J50</f>
        <v>150000</v>
      </c>
      <c r="L50" s="130">
        <v>142771</v>
      </c>
      <c r="M50" s="130">
        <f t="shared" si="0"/>
        <v>857229</v>
      </c>
      <c r="N50" s="207" t="s">
        <v>274</v>
      </c>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60"/>
      <c r="BZ50" s="60"/>
      <c r="CA50" s="60"/>
      <c r="CB50" s="60"/>
      <c r="CC50" s="60"/>
      <c r="CD50" s="60"/>
      <c r="CE50" s="60"/>
      <c r="CF50" s="60"/>
      <c r="CG50" s="60"/>
      <c r="CH50" s="60"/>
      <c r="CI50" s="60"/>
      <c r="CJ50" s="60"/>
      <c r="CK50" s="60"/>
      <c r="CL50" s="60"/>
      <c r="CM50" s="60"/>
      <c r="CN50" s="60"/>
      <c r="CO50" s="60"/>
      <c r="CP50" s="60"/>
      <c r="CQ50" s="60"/>
      <c r="CR50" s="60"/>
      <c r="CS50" s="60"/>
      <c r="CT50" s="60"/>
      <c r="CU50" s="60"/>
      <c r="CV50" s="60"/>
      <c r="CW50" s="60"/>
      <c r="CX50" s="60"/>
      <c r="CY50" s="60"/>
      <c r="CZ50" s="60"/>
      <c r="DA50" s="60"/>
      <c r="DB50" s="60"/>
      <c r="DC50" s="60"/>
      <c r="DD50" s="60"/>
      <c r="DE50" s="60"/>
      <c r="DF50" s="60"/>
      <c r="DG50" s="60"/>
      <c r="DH50" s="60"/>
      <c r="DI50" s="60"/>
      <c r="DJ50" s="60"/>
      <c r="DK50" s="60"/>
      <c r="DL50" s="60"/>
      <c r="DM50" s="60"/>
      <c r="DN50" s="60"/>
      <c r="DO50" s="60"/>
      <c r="DP50" s="60"/>
      <c r="DQ50" s="60"/>
      <c r="DR50" s="60"/>
    </row>
    <row r="51" spans="2:122" ht="30" customHeight="1" hidden="1" thickBot="1">
      <c r="B51" s="82">
        <v>17</v>
      </c>
      <c r="C51" s="67"/>
      <c r="D51" s="70" t="s">
        <v>93</v>
      </c>
      <c r="E51" s="67"/>
      <c r="F51" s="67"/>
      <c r="G51" s="81"/>
      <c r="H51" s="81"/>
      <c r="I51" s="81"/>
      <c r="J51" s="81"/>
      <c r="K51" s="83"/>
      <c r="L51" s="83"/>
      <c r="M51" s="130">
        <f t="shared" si="0"/>
        <v>0</v>
      </c>
      <c r="N51" s="79"/>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row>
    <row r="52" spans="2:122" ht="58.5" customHeight="1" hidden="1" thickBot="1">
      <c r="B52" s="67"/>
      <c r="C52" s="67"/>
      <c r="D52" s="68" t="s">
        <v>93</v>
      </c>
      <c r="E52" s="67"/>
      <c r="F52" s="67"/>
      <c r="G52" s="81"/>
      <c r="H52" s="81"/>
      <c r="I52" s="81"/>
      <c r="J52" s="81"/>
      <c r="K52" s="78"/>
      <c r="L52" s="78"/>
      <c r="M52" s="130">
        <f t="shared" si="0"/>
        <v>0</v>
      </c>
      <c r="N52" s="84"/>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row>
    <row r="53" spans="2:122" ht="107.25" customHeight="1">
      <c r="B53" s="178">
        <v>24</v>
      </c>
      <c r="C53" s="207" t="s">
        <v>67</v>
      </c>
      <c r="D53" s="207" t="s">
        <v>314</v>
      </c>
      <c r="E53" s="127" t="s">
        <v>177</v>
      </c>
      <c r="F53" s="207" t="s">
        <v>61</v>
      </c>
      <c r="G53" s="130">
        <v>50000</v>
      </c>
      <c r="H53" s="129"/>
      <c r="I53" s="130"/>
      <c r="J53" s="130">
        <v>30000</v>
      </c>
      <c r="K53" s="130">
        <f>G53-J53</f>
        <v>20000</v>
      </c>
      <c r="L53" s="130"/>
      <c r="M53" s="130">
        <f t="shared" si="0"/>
        <v>30000</v>
      </c>
      <c r="N53" s="62"/>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row>
    <row r="54" spans="2:122" ht="113.25" customHeight="1" hidden="1" thickBot="1">
      <c r="B54" s="103">
        <v>20</v>
      </c>
      <c r="C54" s="101"/>
      <c r="D54" s="98" t="s">
        <v>93</v>
      </c>
      <c r="E54" s="80"/>
      <c r="F54" s="80"/>
      <c r="G54" s="85"/>
      <c r="H54" s="85"/>
      <c r="I54" s="85"/>
      <c r="J54" s="85"/>
      <c r="K54" s="85"/>
      <c r="L54" s="85"/>
      <c r="M54" s="130">
        <f t="shared" si="0"/>
        <v>0</v>
      </c>
      <c r="N54" s="80"/>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row>
    <row r="55" spans="2:122" ht="131.25" customHeight="1">
      <c r="B55" s="178">
        <v>25</v>
      </c>
      <c r="C55" s="209" t="s">
        <v>295</v>
      </c>
      <c r="D55" s="207" t="s">
        <v>315</v>
      </c>
      <c r="E55" s="127" t="s">
        <v>178</v>
      </c>
      <c r="F55" s="207" t="s">
        <v>61</v>
      </c>
      <c r="G55" s="130">
        <v>25720</v>
      </c>
      <c r="H55" s="129"/>
      <c r="I55" s="130"/>
      <c r="J55" s="130">
        <v>25720</v>
      </c>
      <c r="K55" s="130">
        <f aca="true" t="shared" si="3" ref="K55:K63">G55-J55</f>
        <v>0</v>
      </c>
      <c r="L55" s="130">
        <v>24100</v>
      </c>
      <c r="M55" s="130">
        <f t="shared" si="0"/>
        <v>1620</v>
      </c>
      <c r="N55" s="207" t="s">
        <v>275</v>
      </c>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c r="CQ55" s="60"/>
      <c r="CR55" s="60"/>
      <c r="CS55" s="60"/>
      <c r="CT55" s="60"/>
      <c r="CU55" s="60"/>
      <c r="CV55" s="60"/>
      <c r="CW55" s="60"/>
      <c r="CX55" s="60"/>
      <c r="CY55" s="60"/>
      <c r="CZ55" s="60"/>
      <c r="DA55" s="60"/>
      <c r="DB55" s="60"/>
      <c r="DC55" s="60"/>
      <c r="DD55" s="60"/>
      <c r="DE55" s="60"/>
      <c r="DF55" s="60"/>
      <c r="DG55" s="60"/>
      <c r="DH55" s="60"/>
      <c r="DI55" s="60"/>
      <c r="DJ55" s="60"/>
      <c r="DK55" s="60"/>
      <c r="DL55" s="60"/>
      <c r="DM55" s="60"/>
      <c r="DN55" s="60"/>
      <c r="DO55" s="60"/>
      <c r="DP55" s="60"/>
      <c r="DQ55" s="60"/>
      <c r="DR55" s="60"/>
    </row>
    <row r="56" spans="2:122" ht="160.5" customHeight="1">
      <c r="B56" s="178">
        <v>26</v>
      </c>
      <c r="C56" s="210" t="s">
        <v>249</v>
      </c>
      <c r="D56" s="207" t="s">
        <v>316</v>
      </c>
      <c r="E56" s="127" t="s">
        <v>179</v>
      </c>
      <c r="F56" s="207" t="s">
        <v>61</v>
      </c>
      <c r="G56" s="130">
        <v>305000</v>
      </c>
      <c r="H56" s="129"/>
      <c r="I56" s="130"/>
      <c r="J56" s="130">
        <v>200000</v>
      </c>
      <c r="K56" s="130">
        <f t="shared" si="3"/>
        <v>105000</v>
      </c>
      <c r="L56" s="130">
        <v>32461</v>
      </c>
      <c r="M56" s="130">
        <f t="shared" si="0"/>
        <v>167539</v>
      </c>
      <c r="N56" s="207" t="s">
        <v>343</v>
      </c>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c r="CQ56" s="60"/>
      <c r="CR56" s="60"/>
      <c r="CS56" s="60"/>
      <c r="CT56" s="60"/>
      <c r="CU56" s="60"/>
      <c r="CV56" s="60"/>
      <c r="CW56" s="60"/>
      <c r="CX56" s="60"/>
      <c r="CY56" s="60"/>
      <c r="CZ56" s="60"/>
      <c r="DA56" s="60"/>
      <c r="DB56" s="60"/>
      <c r="DC56" s="60"/>
      <c r="DD56" s="60"/>
      <c r="DE56" s="60"/>
      <c r="DF56" s="60"/>
      <c r="DG56" s="60"/>
      <c r="DH56" s="60"/>
      <c r="DI56" s="60"/>
      <c r="DJ56" s="60"/>
      <c r="DK56" s="60"/>
      <c r="DL56" s="60"/>
      <c r="DM56" s="60"/>
      <c r="DN56" s="60"/>
      <c r="DO56" s="60"/>
      <c r="DP56" s="60"/>
      <c r="DQ56" s="60"/>
      <c r="DR56" s="60"/>
    </row>
    <row r="57" spans="2:122" ht="138.75" customHeight="1">
      <c r="B57" s="178">
        <v>27</v>
      </c>
      <c r="C57" s="207" t="s">
        <v>124</v>
      </c>
      <c r="D57" s="207" t="s">
        <v>317</v>
      </c>
      <c r="E57" s="219" t="s">
        <v>180</v>
      </c>
      <c r="F57" s="207" t="s">
        <v>61</v>
      </c>
      <c r="G57" s="130">
        <v>350000</v>
      </c>
      <c r="H57" s="129"/>
      <c r="I57" s="130"/>
      <c r="J57" s="130">
        <v>350000</v>
      </c>
      <c r="K57" s="130">
        <f t="shared" si="3"/>
        <v>0</v>
      </c>
      <c r="L57" s="130"/>
      <c r="M57" s="130">
        <f t="shared" si="0"/>
        <v>350000</v>
      </c>
      <c r="N57" s="207"/>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c r="CP57" s="60"/>
      <c r="CQ57" s="60"/>
      <c r="CR57" s="60"/>
      <c r="CS57" s="60"/>
      <c r="CT57" s="60"/>
      <c r="CU57" s="60"/>
      <c r="CV57" s="60"/>
      <c r="CW57" s="60"/>
      <c r="CX57" s="60"/>
      <c r="CY57" s="60"/>
      <c r="CZ57" s="60"/>
      <c r="DA57" s="60"/>
      <c r="DB57" s="60"/>
      <c r="DC57" s="60"/>
      <c r="DD57" s="60"/>
      <c r="DE57" s="60"/>
      <c r="DF57" s="60"/>
      <c r="DG57" s="60"/>
      <c r="DH57" s="60"/>
      <c r="DI57" s="60"/>
      <c r="DJ57" s="60"/>
      <c r="DK57" s="60"/>
      <c r="DL57" s="60"/>
      <c r="DM57" s="60"/>
      <c r="DN57" s="60"/>
      <c r="DO57" s="60"/>
      <c r="DP57" s="60"/>
      <c r="DQ57" s="60"/>
      <c r="DR57" s="60"/>
    </row>
    <row r="58" spans="2:122" ht="127.5" customHeight="1">
      <c r="B58" s="178">
        <v>28</v>
      </c>
      <c r="C58" s="207" t="s">
        <v>123</v>
      </c>
      <c r="D58" s="207" t="s">
        <v>250</v>
      </c>
      <c r="E58" s="127" t="s">
        <v>181</v>
      </c>
      <c r="F58" s="207" t="s">
        <v>61</v>
      </c>
      <c r="G58" s="130">
        <v>4000000</v>
      </c>
      <c r="H58" s="129"/>
      <c r="I58" s="130"/>
      <c r="J58" s="130">
        <v>2532900</v>
      </c>
      <c r="K58" s="130">
        <f t="shared" si="3"/>
        <v>1467100</v>
      </c>
      <c r="L58" s="130">
        <v>507609</v>
      </c>
      <c r="M58" s="130">
        <f t="shared" si="0"/>
        <v>2025291</v>
      </c>
      <c r="N58" s="62" t="s">
        <v>277</v>
      </c>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row>
    <row r="59" spans="2:122" ht="58.5" customHeight="1" hidden="1" thickBot="1">
      <c r="B59" s="103">
        <v>24</v>
      </c>
      <c r="C59" s="104" t="s">
        <v>122</v>
      </c>
      <c r="D59" s="98" t="s">
        <v>93</v>
      </c>
      <c r="E59" s="105"/>
      <c r="F59" s="106"/>
      <c r="G59" s="107"/>
      <c r="H59" s="108"/>
      <c r="I59" s="107"/>
      <c r="J59" s="107"/>
      <c r="K59" s="107">
        <f t="shared" si="3"/>
        <v>0</v>
      </c>
      <c r="L59" s="107"/>
      <c r="M59" s="130">
        <f t="shared" si="0"/>
        <v>0</v>
      </c>
      <c r="N59" s="80"/>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row>
    <row r="60" spans="2:122" ht="96" customHeight="1">
      <c r="B60" s="178">
        <v>29</v>
      </c>
      <c r="C60" s="220" t="s">
        <v>219</v>
      </c>
      <c r="D60" s="207" t="s">
        <v>318</v>
      </c>
      <c r="E60" s="127" t="s">
        <v>182</v>
      </c>
      <c r="F60" s="207" t="s">
        <v>61</v>
      </c>
      <c r="G60" s="130">
        <v>370000</v>
      </c>
      <c r="H60" s="129"/>
      <c r="I60" s="130"/>
      <c r="J60" s="130">
        <v>20000</v>
      </c>
      <c r="K60" s="130">
        <f t="shared" si="3"/>
        <v>350000</v>
      </c>
      <c r="L60" s="130"/>
      <c r="M60" s="130">
        <f t="shared" si="0"/>
        <v>20000</v>
      </c>
      <c r="N60" s="62"/>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row>
    <row r="61" spans="2:122" ht="132" customHeight="1">
      <c r="B61" s="178">
        <v>30</v>
      </c>
      <c r="C61" s="216" t="s">
        <v>203</v>
      </c>
      <c r="D61" s="207" t="s">
        <v>319</v>
      </c>
      <c r="E61" s="127" t="s">
        <v>183</v>
      </c>
      <c r="F61" s="207" t="s">
        <v>61</v>
      </c>
      <c r="G61" s="130">
        <v>236500</v>
      </c>
      <c r="H61" s="129"/>
      <c r="I61" s="130"/>
      <c r="J61" s="130">
        <v>109400</v>
      </c>
      <c r="K61" s="130">
        <f t="shared" si="3"/>
        <v>127100</v>
      </c>
      <c r="L61" s="130"/>
      <c r="M61" s="130">
        <f t="shared" si="0"/>
        <v>109400</v>
      </c>
      <c r="N61" s="207"/>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60"/>
      <c r="BV61" s="60"/>
      <c r="BW61" s="60"/>
      <c r="BX61" s="60"/>
      <c r="BY61" s="60"/>
      <c r="BZ61" s="60"/>
      <c r="CA61" s="60"/>
      <c r="CB61" s="60"/>
      <c r="CC61" s="60"/>
      <c r="CD61" s="60"/>
      <c r="CE61" s="60"/>
      <c r="CF61" s="60"/>
      <c r="CG61" s="60"/>
      <c r="CH61" s="60"/>
      <c r="CI61" s="60"/>
      <c r="CJ61" s="60"/>
      <c r="CK61" s="60"/>
      <c r="CL61" s="60"/>
      <c r="CM61" s="60"/>
      <c r="CN61" s="60"/>
      <c r="CO61" s="60"/>
      <c r="CP61" s="60"/>
      <c r="CQ61" s="60"/>
      <c r="CR61" s="60"/>
      <c r="CS61" s="60"/>
      <c r="CT61" s="60"/>
      <c r="CU61" s="60"/>
      <c r="CV61" s="60"/>
      <c r="CW61" s="60"/>
      <c r="CX61" s="60"/>
      <c r="CY61" s="60"/>
      <c r="CZ61" s="60"/>
      <c r="DA61" s="60"/>
      <c r="DB61" s="60"/>
      <c r="DC61" s="60"/>
      <c r="DD61" s="60"/>
      <c r="DE61" s="60"/>
      <c r="DF61" s="60"/>
      <c r="DG61" s="60"/>
      <c r="DH61" s="60"/>
      <c r="DI61" s="60"/>
      <c r="DJ61" s="60"/>
      <c r="DK61" s="60"/>
      <c r="DL61" s="60"/>
      <c r="DM61" s="60"/>
      <c r="DN61" s="60"/>
      <c r="DO61" s="60"/>
      <c r="DP61" s="60"/>
      <c r="DQ61" s="60"/>
      <c r="DR61" s="60"/>
    </row>
    <row r="62" spans="2:122" ht="132" customHeight="1" hidden="1" thickBot="1">
      <c r="B62" s="106"/>
      <c r="C62" s="101"/>
      <c r="D62" s="98"/>
      <c r="E62" s="105"/>
      <c r="F62" s="106"/>
      <c r="G62" s="107"/>
      <c r="H62" s="85"/>
      <c r="I62" s="85"/>
      <c r="J62" s="85"/>
      <c r="K62" s="107">
        <f t="shared" si="3"/>
        <v>0</v>
      </c>
      <c r="L62" s="107"/>
      <c r="M62" s="130">
        <f t="shared" si="0"/>
        <v>0</v>
      </c>
      <c r="N62" s="80"/>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row>
    <row r="63" spans="2:122" s="92" customFormat="1" ht="111.75" customHeight="1">
      <c r="B63" s="179">
        <v>31</v>
      </c>
      <c r="C63" s="217" t="s">
        <v>149</v>
      </c>
      <c r="D63" s="179" t="s">
        <v>320</v>
      </c>
      <c r="E63" s="180" t="s">
        <v>184</v>
      </c>
      <c r="F63" s="179" t="s">
        <v>61</v>
      </c>
      <c r="G63" s="181">
        <v>640000</v>
      </c>
      <c r="H63" s="181"/>
      <c r="I63" s="181"/>
      <c r="J63" s="181">
        <v>54500</v>
      </c>
      <c r="K63" s="181">
        <f t="shared" si="3"/>
        <v>585500</v>
      </c>
      <c r="L63" s="181"/>
      <c r="M63" s="130">
        <f t="shared" si="0"/>
        <v>54500</v>
      </c>
      <c r="N63" s="22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row>
    <row r="64" spans="2:122" ht="75" customHeight="1" hidden="1" thickBot="1">
      <c r="B64" s="106">
        <v>26</v>
      </c>
      <c r="C64" s="80"/>
      <c r="D64" s="80"/>
      <c r="E64" s="80"/>
      <c r="F64" s="80"/>
      <c r="G64" s="80"/>
      <c r="H64" s="80"/>
      <c r="I64" s="80"/>
      <c r="J64" s="80"/>
      <c r="K64" s="107"/>
      <c r="L64" s="107"/>
      <c r="M64" s="130">
        <f t="shared" si="0"/>
        <v>0</v>
      </c>
      <c r="N64" s="80"/>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row>
    <row r="65" spans="2:122" ht="25.5" customHeight="1" hidden="1">
      <c r="B65" s="80"/>
      <c r="C65" s="80"/>
      <c r="D65" s="80"/>
      <c r="E65" s="80"/>
      <c r="F65" s="80"/>
      <c r="G65" s="85"/>
      <c r="H65" s="85"/>
      <c r="I65" s="85"/>
      <c r="J65" s="85"/>
      <c r="K65" s="85"/>
      <c r="L65" s="85"/>
      <c r="M65" s="130">
        <f t="shared" si="0"/>
        <v>0</v>
      </c>
      <c r="N65" s="80"/>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row>
    <row r="66" spans="2:122" ht="25.5" customHeight="1" hidden="1" thickBot="1">
      <c r="B66" s="80"/>
      <c r="C66" s="80"/>
      <c r="D66" s="80"/>
      <c r="E66" s="80"/>
      <c r="F66" s="80"/>
      <c r="G66" s="85"/>
      <c r="H66" s="85"/>
      <c r="I66" s="85"/>
      <c r="J66" s="85"/>
      <c r="K66" s="85"/>
      <c r="L66" s="85"/>
      <c r="M66" s="130">
        <f t="shared" si="0"/>
        <v>0</v>
      </c>
      <c r="N66" s="80"/>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row>
    <row r="67" spans="2:122" ht="32.25" customHeight="1" hidden="1" thickBot="1">
      <c r="B67" s="103">
        <v>30</v>
      </c>
      <c r="C67" s="80"/>
      <c r="D67" s="80"/>
      <c r="E67" s="80"/>
      <c r="F67" s="80"/>
      <c r="G67" s="85"/>
      <c r="H67" s="85"/>
      <c r="I67" s="85"/>
      <c r="J67" s="85"/>
      <c r="K67" s="85"/>
      <c r="L67" s="85"/>
      <c r="M67" s="130">
        <f t="shared" si="0"/>
        <v>0</v>
      </c>
      <c r="N67" s="80"/>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row>
    <row r="68" spans="2:122" ht="26.25" customHeight="1" hidden="1">
      <c r="B68" s="80"/>
      <c r="C68" s="80"/>
      <c r="D68" s="80"/>
      <c r="E68" s="80"/>
      <c r="F68" s="80"/>
      <c r="G68" s="85"/>
      <c r="H68" s="85"/>
      <c r="I68" s="85"/>
      <c r="J68" s="85"/>
      <c r="K68" s="85"/>
      <c r="L68" s="85"/>
      <c r="M68" s="130">
        <f t="shared" si="0"/>
        <v>0</v>
      </c>
      <c r="N68" s="80"/>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row>
    <row r="69" spans="2:122" ht="30" customHeight="1" hidden="1">
      <c r="B69" s="103"/>
      <c r="C69" s="80"/>
      <c r="D69" s="80"/>
      <c r="E69" s="80"/>
      <c r="F69" s="80"/>
      <c r="G69" s="85"/>
      <c r="H69" s="85"/>
      <c r="I69" s="85"/>
      <c r="J69" s="85"/>
      <c r="K69" s="85"/>
      <c r="L69" s="85"/>
      <c r="M69" s="130">
        <f aca="true" t="shared" si="4" ref="M69:M136">J69-L69</f>
        <v>0</v>
      </c>
      <c r="N69" s="80"/>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row>
    <row r="70" spans="2:122" ht="21" customHeight="1" hidden="1">
      <c r="B70" s="80"/>
      <c r="C70" s="80"/>
      <c r="D70" s="80"/>
      <c r="E70" s="80"/>
      <c r="F70" s="80"/>
      <c r="G70" s="85"/>
      <c r="H70" s="85"/>
      <c r="I70" s="85"/>
      <c r="J70" s="85"/>
      <c r="K70" s="85"/>
      <c r="L70" s="85"/>
      <c r="M70" s="130">
        <f t="shared" si="4"/>
        <v>0</v>
      </c>
      <c r="N70" s="80"/>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row>
    <row r="71" spans="2:122" ht="33.75" customHeight="1" hidden="1" thickBot="1">
      <c r="B71" s="103"/>
      <c r="C71" s="80"/>
      <c r="D71" s="80"/>
      <c r="E71" s="80"/>
      <c r="F71" s="80"/>
      <c r="G71" s="85"/>
      <c r="H71" s="85"/>
      <c r="I71" s="85"/>
      <c r="J71" s="85"/>
      <c r="K71" s="85"/>
      <c r="L71" s="85"/>
      <c r="M71" s="130">
        <f t="shared" si="4"/>
        <v>0</v>
      </c>
      <c r="N71" s="80"/>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row>
    <row r="72" spans="2:122" ht="51" customHeight="1" hidden="1">
      <c r="B72" s="103">
        <v>38</v>
      </c>
      <c r="C72" s="80"/>
      <c r="D72" s="98"/>
      <c r="E72" s="80"/>
      <c r="F72" s="80"/>
      <c r="G72" s="107"/>
      <c r="H72" s="85"/>
      <c r="I72" s="85"/>
      <c r="J72" s="85"/>
      <c r="K72" s="85"/>
      <c r="L72" s="85"/>
      <c r="M72" s="130">
        <f t="shared" si="4"/>
        <v>0</v>
      </c>
      <c r="N72" s="80"/>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row>
    <row r="73" spans="2:122" ht="54.75" customHeight="1" hidden="1">
      <c r="B73" s="103">
        <v>27</v>
      </c>
      <c r="C73" s="98"/>
      <c r="D73" s="98"/>
      <c r="E73" s="106"/>
      <c r="F73" s="106"/>
      <c r="G73" s="107"/>
      <c r="H73" s="85"/>
      <c r="I73" s="85"/>
      <c r="J73" s="100"/>
      <c r="K73" s="107"/>
      <c r="L73" s="107"/>
      <c r="M73" s="130">
        <f t="shared" si="4"/>
        <v>0</v>
      </c>
      <c r="N73" s="80"/>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row>
    <row r="74" spans="2:122" ht="77.25" customHeight="1" hidden="1" thickBot="1">
      <c r="B74" s="103">
        <v>28</v>
      </c>
      <c r="C74" s="80"/>
      <c r="D74" s="80"/>
      <c r="E74" s="80"/>
      <c r="F74" s="80"/>
      <c r="G74" s="80"/>
      <c r="H74" s="80"/>
      <c r="I74" s="80"/>
      <c r="J74" s="80"/>
      <c r="K74" s="107"/>
      <c r="L74" s="107"/>
      <c r="M74" s="130">
        <f t="shared" si="4"/>
        <v>0</v>
      </c>
      <c r="N74" s="98"/>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0"/>
      <c r="BS74" s="60"/>
      <c r="BT74" s="60"/>
      <c r="BU74" s="60"/>
      <c r="BV74" s="60"/>
      <c r="BW74" s="60"/>
      <c r="BX74" s="60"/>
      <c r="BY74" s="60"/>
      <c r="BZ74" s="60"/>
      <c r="CA74" s="60"/>
      <c r="CB74" s="60"/>
      <c r="CC74" s="60"/>
      <c r="CD74" s="60"/>
      <c r="CE74" s="60"/>
      <c r="CF74" s="60"/>
      <c r="CG74" s="60"/>
      <c r="CH74" s="60"/>
      <c r="CI74" s="60"/>
      <c r="CJ74" s="60"/>
      <c r="CK74" s="60"/>
      <c r="CL74" s="60"/>
      <c r="CM74" s="60"/>
      <c r="CN74" s="60"/>
      <c r="CO74" s="60"/>
      <c r="CP74" s="60"/>
      <c r="CQ74" s="60"/>
      <c r="CR74" s="60"/>
      <c r="CS74" s="60"/>
      <c r="CT74" s="60"/>
      <c r="CU74" s="60"/>
      <c r="CV74" s="60"/>
      <c r="CW74" s="60"/>
      <c r="CX74" s="60"/>
      <c r="CY74" s="60"/>
      <c r="CZ74" s="60"/>
      <c r="DA74" s="60"/>
      <c r="DB74" s="60"/>
      <c r="DC74" s="60"/>
      <c r="DD74" s="60"/>
      <c r="DE74" s="60"/>
      <c r="DF74" s="60"/>
      <c r="DG74" s="60"/>
      <c r="DH74" s="60"/>
      <c r="DI74" s="60"/>
      <c r="DJ74" s="60"/>
      <c r="DK74" s="60"/>
      <c r="DL74" s="60"/>
      <c r="DM74" s="60"/>
      <c r="DN74" s="60"/>
      <c r="DO74" s="60"/>
      <c r="DP74" s="60"/>
      <c r="DQ74" s="60"/>
      <c r="DR74" s="60"/>
    </row>
    <row r="75" spans="2:122" ht="85.5" customHeight="1">
      <c r="B75" s="178">
        <v>32</v>
      </c>
      <c r="C75" s="207" t="s">
        <v>111</v>
      </c>
      <c r="D75" s="207" t="s">
        <v>321</v>
      </c>
      <c r="E75" s="215" t="s">
        <v>185</v>
      </c>
      <c r="F75" s="207" t="s">
        <v>61</v>
      </c>
      <c r="G75" s="130">
        <v>1000000</v>
      </c>
      <c r="H75" s="130"/>
      <c r="I75" s="130"/>
      <c r="J75" s="130"/>
      <c r="K75" s="130">
        <f>G75-J75</f>
        <v>1000000</v>
      </c>
      <c r="L75" s="130"/>
      <c r="M75" s="130">
        <f t="shared" si="4"/>
        <v>0</v>
      </c>
      <c r="N75" s="207"/>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c r="BI75" s="60"/>
      <c r="BJ75" s="60"/>
      <c r="BK75" s="60"/>
      <c r="BL75" s="60"/>
      <c r="BM75" s="60"/>
      <c r="BN75" s="60"/>
      <c r="BO75" s="60"/>
      <c r="BP75" s="60"/>
      <c r="BQ75" s="60"/>
      <c r="BR75" s="60"/>
      <c r="BS75" s="60"/>
      <c r="BT75" s="60"/>
      <c r="BU75" s="60"/>
      <c r="BV75" s="60"/>
      <c r="BW75" s="60"/>
      <c r="BX75" s="60"/>
      <c r="BY75" s="60"/>
      <c r="BZ75" s="60"/>
      <c r="CA75" s="60"/>
      <c r="CB75" s="60"/>
      <c r="CC75" s="60"/>
      <c r="CD75" s="60"/>
      <c r="CE75" s="60"/>
      <c r="CF75" s="60"/>
      <c r="CG75" s="60"/>
      <c r="CH75" s="60"/>
      <c r="CI75" s="60"/>
      <c r="CJ75" s="60"/>
      <c r="CK75" s="60"/>
      <c r="CL75" s="60"/>
      <c r="CM75" s="60"/>
      <c r="CN75" s="60"/>
      <c r="CO75" s="60"/>
      <c r="CP75" s="60"/>
      <c r="CQ75" s="60"/>
      <c r="CR75" s="60"/>
      <c r="CS75" s="60"/>
      <c r="CT75" s="60"/>
      <c r="CU75" s="60"/>
      <c r="CV75" s="60"/>
      <c r="CW75" s="60"/>
      <c r="CX75" s="60"/>
      <c r="CY75" s="60"/>
      <c r="CZ75" s="60"/>
      <c r="DA75" s="60"/>
      <c r="DB75" s="60"/>
      <c r="DC75" s="60"/>
      <c r="DD75" s="60"/>
      <c r="DE75" s="60"/>
      <c r="DF75" s="60"/>
      <c r="DG75" s="60"/>
      <c r="DH75" s="60"/>
      <c r="DI75" s="60"/>
      <c r="DJ75" s="60"/>
      <c r="DK75" s="60"/>
      <c r="DL75" s="60"/>
      <c r="DM75" s="60"/>
      <c r="DN75" s="60"/>
      <c r="DO75" s="60"/>
      <c r="DP75" s="60"/>
      <c r="DQ75" s="60"/>
      <c r="DR75" s="60"/>
    </row>
    <row r="76" spans="2:122" s="172" customFormat="1" ht="88.5" customHeight="1" hidden="1">
      <c r="B76" s="174">
        <v>30</v>
      </c>
      <c r="C76" s="175"/>
      <c r="D76" s="175"/>
      <c r="E76" s="175"/>
      <c r="F76" s="175"/>
      <c r="G76" s="175"/>
      <c r="H76" s="175"/>
      <c r="I76" s="175"/>
      <c r="J76" s="175"/>
      <c r="K76" s="176">
        <f>G27-J27</f>
        <v>121000</v>
      </c>
      <c r="L76" s="176"/>
      <c r="M76" s="171">
        <f t="shared" si="4"/>
        <v>0</v>
      </c>
      <c r="N76" s="177"/>
      <c r="O76" s="173"/>
      <c r="P76" s="173"/>
      <c r="Q76" s="173"/>
      <c r="R76" s="173"/>
      <c r="S76" s="173"/>
      <c r="T76" s="173"/>
      <c r="U76" s="173"/>
      <c r="V76" s="173"/>
      <c r="W76" s="173"/>
      <c r="X76" s="173"/>
      <c r="Y76" s="173"/>
      <c r="Z76" s="173"/>
      <c r="AA76" s="173"/>
      <c r="AB76" s="173"/>
      <c r="AC76" s="173"/>
      <c r="AD76" s="173"/>
      <c r="AE76" s="173"/>
      <c r="AF76" s="173"/>
      <c r="AG76" s="173"/>
      <c r="AH76" s="173"/>
      <c r="AI76" s="173"/>
      <c r="AJ76" s="173"/>
      <c r="AK76" s="173"/>
      <c r="AL76" s="173"/>
      <c r="AM76" s="173"/>
      <c r="AN76" s="173"/>
      <c r="AO76" s="173"/>
      <c r="AP76" s="173"/>
      <c r="AQ76" s="173"/>
      <c r="AR76" s="173"/>
      <c r="AS76" s="173"/>
      <c r="AT76" s="173"/>
      <c r="AU76" s="173"/>
      <c r="AV76" s="173"/>
      <c r="AW76" s="173"/>
      <c r="AX76" s="173"/>
      <c r="AY76" s="173"/>
      <c r="AZ76" s="173"/>
      <c r="BA76" s="173"/>
      <c r="BB76" s="173"/>
      <c r="BC76" s="173"/>
      <c r="BD76" s="173"/>
      <c r="BE76" s="173"/>
      <c r="BF76" s="173"/>
      <c r="BG76" s="173"/>
      <c r="BH76" s="173"/>
      <c r="BI76" s="173"/>
      <c r="BJ76" s="173"/>
      <c r="BK76" s="173"/>
      <c r="BL76" s="173"/>
      <c r="BM76" s="173"/>
      <c r="BN76" s="173"/>
      <c r="BO76" s="173"/>
      <c r="BP76" s="173"/>
      <c r="BQ76" s="173"/>
      <c r="BR76" s="173"/>
      <c r="BS76" s="173"/>
      <c r="BT76" s="173"/>
      <c r="BU76" s="173"/>
      <c r="BV76" s="173"/>
      <c r="BW76" s="173"/>
      <c r="BX76" s="173"/>
      <c r="BY76" s="173"/>
      <c r="BZ76" s="173"/>
      <c r="CA76" s="173"/>
      <c r="CB76" s="173"/>
      <c r="CC76" s="173"/>
      <c r="CD76" s="173"/>
      <c r="CE76" s="173"/>
      <c r="CF76" s="173"/>
      <c r="CG76" s="173"/>
      <c r="CH76" s="173"/>
      <c r="CI76" s="173"/>
      <c r="CJ76" s="173"/>
      <c r="CK76" s="173"/>
      <c r="CL76" s="173"/>
      <c r="CM76" s="173"/>
      <c r="CN76" s="173"/>
      <c r="CO76" s="173"/>
      <c r="CP76" s="173"/>
      <c r="CQ76" s="173"/>
      <c r="CR76" s="173"/>
      <c r="CS76" s="173"/>
      <c r="CT76" s="173"/>
      <c r="CU76" s="173"/>
      <c r="CV76" s="173"/>
      <c r="CW76" s="173"/>
      <c r="CX76" s="173"/>
      <c r="CY76" s="173"/>
      <c r="CZ76" s="173"/>
      <c r="DA76" s="173"/>
      <c r="DB76" s="173"/>
      <c r="DC76" s="173"/>
      <c r="DD76" s="173"/>
      <c r="DE76" s="173"/>
      <c r="DF76" s="173"/>
      <c r="DG76" s="173"/>
      <c r="DH76" s="173"/>
      <c r="DI76" s="173"/>
      <c r="DJ76" s="173"/>
      <c r="DK76" s="173"/>
      <c r="DL76" s="173"/>
      <c r="DM76" s="173"/>
      <c r="DN76" s="173"/>
      <c r="DO76" s="173"/>
      <c r="DP76" s="173"/>
      <c r="DQ76" s="173"/>
      <c r="DR76" s="173"/>
    </row>
    <row r="77" spans="2:122" ht="144" customHeight="1">
      <c r="B77" s="178">
        <v>33</v>
      </c>
      <c r="C77" s="207" t="s">
        <v>154</v>
      </c>
      <c r="D77" s="207" t="s">
        <v>322</v>
      </c>
      <c r="E77" s="215" t="s">
        <v>179</v>
      </c>
      <c r="F77" s="207" t="s">
        <v>61</v>
      </c>
      <c r="G77" s="130">
        <v>100000</v>
      </c>
      <c r="H77" s="130"/>
      <c r="I77" s="130"/>
      <c r="J77" s="130"/>
      <c r="K77" s="130">
        <f aca="true" t="shared" si="5" ref="K77:K84">G77-J77</f>
        <v>100000</v>
      </c>
      <c r="L77" s="130"/>
      <c r="M77" s="130">
        <f t="shared" si="4"/>
        <v>0</v>
      </c>
      <c r="N77" s="207"/>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60"/>
      <c r="BV77" s="60"/>
      <c r="BW77" s="60"/>
      <c r="BX77" s="60"/>
      <c r="BY77" s="60"/>
      <c r="BZ77" s="60"/>
      <c r="CA77" s="60"/>
      <c r="CB77" s="60"/>
      <c r="CC77" s="60"/>
      <c r="CD77" s="60"/>
      <c r="CE77" s="60"/>
      <c r="CF77" s="60"/>
      <c r="CG77" s="60"/>
      <c r="CH77" s="60"/>
      <c r="CI77" s="60"/>
      <c r="CJ77" s="60"/>
      <c r="CK77" s="60"/>
      <c r="CL77" s="60"/>
      <c r="CM77" s="60"/>
      <c r="CN77" s="60"/>
      <c r="CO77" s="60"/>
      <c r="CP77" s="60"/>
      <c r="CQ77" s="60"/>
      <c r="CR77" s="60"/>
      <c r="CS77" s="60"/>
      <c r="CT77" s="60"/>
      <c r="CU77" s="60"/>
      <c r="CV77" s="60"/>
      <c r="CW77" s="60"/>
      <c r="CX77" s="60"/>
      <c r="CY77" s="60"/>
      <c r="CZ77" s="60"/>
      <c r="DA77" s="60"/>
      <c r="DB77" s="60"/>
      <c r="DC77" s="60"/>
      <c r="DD77" s="60"/>
      <c r="DE77" s="60"/>
      <c r="DF77" s="60"/>
      <c r="DG77" s="60"/>
      <c r="DH77" s="60"/>
      <c r="DI77" s="60"/>
      <c r="DJ77" s="60"/>
      <c r="DK77" s="60"/>
      <c r="DL77" s="60"/>
      <c r="DM77" s="60"/>
      <c r="DN77" s="60"/>
      <c r="DO77" s="60"/>
      <c r="DP77" s="60"/>
      <c r="DQ77" s="60"/>
      <c r="DR77" s="60"/>
    </row>
    <row r="78" spans="2:122" ht="129.75" customHeight="1">
      <c r="B78" s="178">
        <v>34</v>
      </c>
      <c r="C78" s="216" t="s">
        <v>251</v>
      </c>
      <c r="D78" s="207" t="s">
        <v>323</v>
      </c>
      <c r="E78" s="215" t="s">
        <v>179</v>
      </c>
      <c r="F78" s="207" t="s">
        <v>61</v>
      </c>
      <c r="G78" s="181">
        <v>251000</v>
      </c>
      <c r="H78" s="130"/>
      <c r="I78" s="130"/>
      <c r="J78" s="120"/>
      <c r="K78" s="130">
        <f t="shared" si="5"/>
        <v>251000</v>
      </c>
      <c r="L78" s="130"/>
      <c r="M78" s="130">
        <f t="shared" si="4"/>
        <v>0</v>
      </c>
      <c r="N78" s="207"/>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60"/>
      <c r="BV78" s="60"/>
      <c r="BW78" s="60"/>
      <c r="BX78" s="60"/>
      <c r="BY78" s="60"/>
      <c r="BZ78" s="60"/>
      <c r="CA78" s="60"/>
      <c r="CB78" s="60"/>
      <c r="CC78" s="60"/>
      <c r="CD78" s="60"/>
      <c r="CE78" s="60"/>
      <c r="CF78" s="60"/>
      <c r="CG78" s="60"/>
      <c r="CH78" s="60"/>
      <c r="CI78" s="60"/>
      <c r="CJ78" s="60"/>
      <c r="CK78" s="60"/>
      <c r="CL78" s="60"/>
      <c r="CM78" s="60"/>
      <c r="CN78" s="60"/>
      <c r="CO78" s="60"/>
      <c r="CP78" s="60"/>
      <c r="CQ78" s="60"/>
      <c r="CR78" s="60"/>
      <c r="CS78" s="60"/>
      <c r="CT78" s="60"/>
      <c r="CU78" s="60"/>
      <c r="CV78" s="60"/>
      <c r="CW78" s="60"/>
      <c r="CX78" s="60"/>
      <c r="CY78" s="60"/>
      <c r="CZ78" s="60"/>
      <c r="DA78" s="60"/>
      <c r="DB78" s="60"/>
      <c r="DC78" s="60"/>
      <c r="DD78" s="60"/>
      <c r="DE78" s="60"/>
      <c r="DF78" s="60"/>
      <c r="DG78" s="60"/>
      <c r="DH78" s="60"/>
      <c r="DI78" s="60"/>
      <c r="DJ78" s="60"/>
      <c r="DK78" s="60"/>
      <c r="DL78" s="60"/>
      <c r="DM78" s="60"/>
      <c r="DN78" s="60"/>
      <c r="DO78" s="60"/>
      <c r="DP78" s="60"/>
      <c r="DQ78" s="60"/>
      <c r="DR78" s="60"/>
    </row>
    <row r="79" spans="2:122" ht="70.5" customHeight="1">
      <c r="B79" s="250">
        <v>35</v>
      </c>
      <c r="C79" s="247" t="s">
        <v>233</v>
      </c>
      <c r="D79" s="247" t="s">
        <v>324</v>
      </c>
      <c r="E79" s="215" t="s">
        <v>236</v>
      </c>
      <c r="F79" s="251" t="s">
        <v>289</v>
      </c>
      <c r="G79" s="130">
        <v>39232</v>
      </c>
      <c r="H79" s="130"/>
      <c r="I79" s="130"/>
      <c r="J79" s="130">
        <v>6000</v>
      </c>
      <c r="K79" s="130">
        <f t="shared" si="5"/>
        <v>33232</v>
      </c>
      <c r="L79" s="130"/>
      <c r="M79" s="130">
        <f t="shared" si="4"/>
        <v>6000</v>
      </c>
      <c r="N79" s="207"/>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0"/>
      <c r="CA79" s="60"/>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0"/>
      <c r="DB79" s="60"/>
      <c r="DC79" s="60"/>
      <c r="DD79" s="60"/>
      <c r="DE79" s="60"/>
      <c r="DF79" s="60"/>
      <c r="DG79" s="60"/>
      <c r="DH79" s="60"/>
      <c r="DI79" s="60"/>
      <c r="DJ79" s="60"/>
      <c r="DK79" s="60"/>
      <c r="DL79" s="60"/>
      <c r="DM79" s="60"/>
      <c r="DN79" s="60"/>
      <c r="DO79" s="60"/>
      <c r="DP79" s="60"/>
      <c r="DQ79" s="60"/>
      <c r="DR79" s="60"/>
    </row>
    <row r="80" spans="2:122" s="76" customFormat="1" ht="133.5" customHeight="1">
      <c r="B80" s="248"/>
      <c r="C80" s="248"/>
      <c r="D80" s="248"/>
      <c r="E80" s="222" t="s">
        <v>288</v>
      </c>
      <c r="F80" s="248"/>
      <c r="G80" s="90">
        <v>64527</v>
      </c>
      <c r="H80" s="90"/>
      <c r="I80" s="90"/>
      <c r="J80" s="90">
        <v>64527</v>
      </c>
      <c r="K80" s="130">
        <f t="shared" si="5"/>
        <v>0</v>
      </c>
      <c r="L80" s="90">
        <v>31427</v>
      </c>
      <c r="M80" s="130">
        <f t="shared" si="4"/>
        <v>33100</v>
      </c>
      <c r="N80" s="126" t="s">
        <v>290</v>
      </c>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c r="BL80" s="75"/>
      <c r="BM80" s="75"/>
      <c r="BN80" s="75"/>
      <c r="BO80" s="75"/>
      <c r="BP80" s="75"/>
      <c r="BQ80" s="75"/>
      <c r="BR80" s="75"/>
      <c r="BS80" s="75"/>
      <c r="BT80" s="75"/>
      <c r="BU80" s="75"/>
      <c r="BV80" s="75"/>
      <c r="BW80" s="75"/>
      <c r="BX80" s="75"/>
      <c r="BY80" s="75"/>
      <c r="BZ80" s="75"/>
      <c r="CA80" s="75"/>
      <c r="CB80" s="75"/>
      <c r="CC80" s="75"/>
      <c r="CD80" s="75"/>
      <c r="CE80" s="75"/>
      <c r="CF80" s="75"/>
      <c r="CG80" s="75"/>
      <c r="CH80" s="75"/>
      <c r="CI80" s="75"/>
      <c r="CJ80" s="75"/>
      <c r="CK80" s="75"/>
      <c r="CL80" s="75"/>
      <c r="CM80" s="75"/>
      <c r="CN80" s="75"/>
      <c r="CO80" s="75"/>
      <c r="CP80" s="75"/>
      <c r="CQ80" s="75"/>
      <c r="CR80" s="75"/>
      <c r="CS80" s="75"/>
      <c r="CT80" s="75"/>
      <c r="CU80" s="75"/>
      <c r="CV80" s="75"/>
      <c r="CW80" s="75"/>
      <c r="CX80" s="75"/>
      <c r="CY80" s="75"/>
      <c r="CZ80" s="75"/>
      <c r="DA80" s="75"/>
      <c r="DB80" s="75"/>
      <c r="DC80" s="75"/>
      <c r="DD80" s="75"/>
      <c r="DE80" s="75"/>
      <c r="DF80" s="75"/>
      <c r="DG80" s="75"/>
      <c r="DH80" s="75"/>
      <c r="DI80" s="75"/>
      <c r="DJ80" s="75"/>
      <c r="DK80" s="75"/>
      <c r="DL80" s="75"/>
      <c r="DM80" s="75"/>
      <c r="DN80" s="75"/>
      <c r="DO80" s="75"/>
      <c r="DP80" s="75"/>
      <c r="DQ80" s="75"/>
      <c r="DR80" s="75"/>
    </row>
    <row r="81" spans="2:122" ht="51.75" customHeight="1">
      <c r="B81" s="248"/>
      <c r="C81" s="248"/>
      <c r="D81" s="248"/>
      <c r="E81" s="215" t="s">
        <v>236</v>
      </c>
      <c r="F81" s="248"/>
      <c r="G81" s="130">
        <v>4904</v>
      </c>
      <c r="H81" s="130"/>
      <c r="I81" s="130"/>
      <c r="J81" s="130"/>
      <c r="K81" s="130">
        <f t="shared" si="5"/>
        <v>4904</v>
      </c>
      <c r="L81" s="130"/>
      <c r="M81" s="130">
        <f t="shared" si="4"/>
        <v>0</v>
      </c>
      <c r="N81" s="223"/>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c r="BM81" s="60"/>
      <c r="BN81" s="60"/>
      <c r="BO81" s="60"/>
      <c r="BP81" s="60"/>
      <c r="BQ81" s="60"/>
      <c r="BR81" s="60"/>
      <c r="BS81" s="60"/>
      <c r="BT81" s="60"/>
      <c r="BU81" s="60"/>
      <c r="BV81" s="60"/>
      <c r="BW81" s="60"/>
      <c r="BX81" s="60"/>
      <c r="BY81" s="60"/>
      <c r="BZ81" s="60"/>
      <c r="CA81" s="60"/>
      <c r="CB81" s="60"/>
      <c r="CC81" s="60"/>
      <c r="CD81" s="60"/>
      <c r="CE81" s="60"/>
      <c r="CF81" s="60"/>
      <c r="CG81" s="60"/>
      <c r="CH81" s="60"/>
      <c r="CI81" s="60"/>
      <c r="CJ81" s="60"/>
      <c r="CK81" s="60"/>
      <c r="CL81" s="60"/>
      <c r="CM81" s="60"/>
      <c r="CN81" s="60"/>
      <c r="CO81" s="60"/>
      <c r="CP81" s="60"/>
      <c r="CQ81" s="60"/>
      <c r="CR81" s="60"/>
      <c r="CS81" s="60"/>
      <c r="CT81" s="60"/>
      <c r="CU81" s="60"/>
      <c r="CV81" s="60"/>
      <c r="CW81" s="60"/>
      <c r="CX81" s="60"/>
      <c r="CY81" s="60"/>
      <c r="CZ81" s="60"/>
      <c r="DA81" s="60"/>
      <c r="DB81" s="60"/>
      <c r="DC81" s="60"/>
      <c r="DD81" s="60"/>
      <c r="DE81" s="60"/>
      <c r="DF81" s="60"/>
      <c r="DG81" s="60"/>
      <c r="DH81" s="60"/>
      <c r="DI81" s="60"/>
      <c r="DJ81" s="60"/>
      <c r="DK81" s="60"/>
      <c r="DL81" s="60"/>
      <c r="DM81" s="60"/>
      <c r="DN81" s="60"/>
      <c r="DO81" s="60"/>
      <c r="DP81" s="60"/>
      <c r="DQ81" s="60"/>
      <c r="DR81" s="60"/>
    </row>
    <row r="82" spans="2:122" s="76" customFormat="1" ht="54" customHeight="1">
      <c r="B82" s="249"/>
      <c r="C82" s="249"/>
      <c r="D82" s="249"/>
      <c r="E82" s="222" t="s">
        <v>288</v>
      </c>
      <c r="F82" s="249"/>
      <c r="G82" s="90">
        <v>3270</v>
      </c>
      <c r="H82" s="90"/>
      <c r="I82" s="90"/>
      <c r="J82" s="90"/>
      <c r="K82" s="130">
        <f t="shared" si="5"/>
        <v>3270</v>
      </c>
      <c r="L82" s="90"/>
      <c r="M82" s="130">
        <f t="shared" si="4"/>
        <v>0</v>
      </c>
      <c r="N82" s="77"/>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c r="BL82" s="75"/>
      <c r="BM82" s="75"/>
      <c r="BN82" s="75"/>
      <c r="BO82" s="75"/>
      <c r="BP82" s="75"/>
      <c r="BQ82" s="75"/>
      <c r="BR82" s="75"/>
      <c r="BS82" s="75"/>
      <c r="BT82" s="75"/>
      <c r="BU82" s="75"/>
      <c r="BV82" s="75"/>
      <c r="BW82" s="75"/>
      <c r="BX82" s="75"/>
      <c r="BY82" s="75"/>
      <c r="BZ82" s="75"/>
      <c r="CA82" s="75"/>
      <c r="CB82" s="75"/>
      <c r="CC82" s="75"/>
      <c r="CD82" s="75"/>
      <c r="CE82" s="75"/>
      <c r="CF82" s="75"/>
      <c r="CG82" s="75"/>
      <c r="CH82" s="75"/>
      <c r="CI82" s="75"/>
      <c r="CJ82" s="75"/>
      <c r="CK82" s="75"/>
      <c r="CL82" s="75"/>
      <c r="CM82" s="75"/>
      <c r="CN82" s="75"/>
      <c r="CO82" s="75"/>
      <c r="CP82" s="75"/>
      <c r="CQ82" s="75"/>
      <c r="CR82" s="75"/>
      <c r="CS82" s="75"/>
      <c r="CT82" s="75"/>
      <c r="CU82" s="75"/>
      <c r="CV82" s="75"/>
      <c r="CW82" s="75"/>
      <c r="CX82" s="75"/>
      <c r="CY82" s="75"/>
      <c r="CZ82" s="75"/>
      <c r="DA82" s="75"/>
      <c r="DB82" s="75"/>
      <c r="DC82" s="75"/>
      <c r="DD82" s="75"/>
      <c r="DE82" s="75"/>
      <c r="DF82" s="75"/>
      <c r="DG82" s="75"/>
      <c r="DH82" s="75"/>
      <c r="DI82" s="75"/>
      <c r="DJ82" s="75"/>
      <c r="DK82" s="75"/>
      <c r="DL82" s="75"/>
      <c r="DM82" s="75"/>
      <c r="DN82" s="75"/>
      <c r="DO82" s="75"/>
      <c r="DP82" s="75"/>
      <c r="DQ82" s="75"/>
      <c r="DR82" s="75"/>
    </row>
    <row r="83" spans="2:122" ht="144.75" customHeight="1">
      <c r="B83" s="178">
        <v>36</v>
      </c>
      <c r="C83" s="207" t="s">
        <v>124</v>
      </c>
      <c r="D83" s="223" t="s">
        <v>325</v>
      </c>
      <c r="E83" s="224" t="s">
        <v>235</v>
      </c>
      <c r="F83" s="223" t="s">
        <v>61</v>
      </c>
      <c r="G83" s="225">
        <v>1353600</v>
      </c>
      <c r="H83" s="207"/>
      <c r="I83" s="207"/>
      <c r="J83" s="130">
        <v>670000</v>
      </c>
      <c r="K83" s="130">
        <f t="shared" si="5"/>
        <v>683600</v>
      </c>
      <c r="L83" s="130">
        <v>462000</v>
      </c>
      <c r="M83" s="130">
        <f t="shared" si="4"/>
        <v>208000</v>
      </c>
      <c r="N83" s="207" t="s">
        <v>276</v>
      </c>
      <c r="O83" s="226"/>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60"/>
      <c r="BY83" s="60"/>
      <c r="BZ83" s="60"/>
      <c r="CA83" s="60"/>
      <c r="CB83" s="60"/>
      <c r="CC83" s="60"/>
      <c r="CD83" s="60"/>
      <c r="CE83" s="60"/>
      <c r="CF83" s="60"/>
      <c r="CG83" s="60"/>
      <c r="CH83" s="60"/>
      <c r="CI83" s="60"/>
      <c r="CJ83" s="60"/>
      <c r="CK83" s="60"/>
      <c r="CL83" s="60"/>
      <c r="CM83" s="60"/>
      <c r="CN83" s="60"/>
      <c r="CO83" s="60"/>
      <c r="CP83" s="60"/>
      <c r="CQ83" s="60"/>
      <c r="CR83" s="60"/>
      <c r="CS83" s="60"/>
      <c r="CT83" s="60"/>
      <c r="CU83" s="60"/>
      <c r="CV83" s="60"/>
      <c r="CW83" s="60"/>
      <c r="CX83" s="60"/>
      <c r="CY83" s="60"/>
      <c r="CZ83" s="60"/>
      <c r="DA83" s="60"/>
      <c r="DB83" s="60"/>
      <c r="DC83" s="60"/>
      <c r="DD83" s="60"/>
      <c r="DE83" s="60"/>
      <c r="DF83" s="60"/>
      <c r="DG83" s="60"/>
      <c r="DH83" s="60"/>
      <c r="DI83" s="60"/>
      <c r="DJ83" s="60"/>
      <c r="DK83" s="60"/>
      <c r="DL83" s="60"/>
      <c r="DM83" s="60"/>
      <c r="DN83" s="60"/>
      <c r="DO83" s="60"/>
      <c r="DP83" s="60"/>
      <c r="DQ83" s="60"/>
      <c r="DR83" s="60"/>
    </row>
    <row r="84" spans="2:122" ht="55.5" customHeight="1">
      <c r="B84" s="117"/>
      <c r="C84" s="131" t="s">
        <v>86</v>
      </c>
      <c r="D84" s="122" t="s">
        <v>212</v>
      </c>
      <c r="E84" s="122" t="s">
        <v>212</v>
      </c>
      <c r="F84" s="122" t="s">
        <v>212</v>
      </c>
      <c r="G84" s="120">
        <f>SUM(G4:G83)-G10-G11-G12-G13-G14-G15-G16</f>
        <v>89989178</v>
      </c>
      <c r="H84" s="121"/>
      <c r="I84" s="120">
        <f>SUM(I9:I68)</f>
        <v>0</v>
      </c>
      <c r="J84" s="120">
        <f>SUM(J4:J83)-J10-J11-J12-J13-J14-J15-J16</f>
        <v>47499393</v>
      </c>
      <c r="K84" s="120">
        <f t="shared" si="5"/>
        <v>42489785</v>
      </c>
      <c r="L84" s="120">
        <f>SUM(L4:L83)-L10-L11-L12-L13-L14-L15-L16</f>
        <v>6167961</v>
      </c>
      <c r="M84" s="120">
        <f t="shared" si="4"/>
        <v>41331432</v>
      </c>
      <c r="N84" s="122" t="s">
        <v>212</v>
      </c>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row>
    <row r="85" spans="2:122" ht="51" customHeight="1">
      <c r="B85" s="256" t="s">
        <v>62</v>
      </c>
      <c r="C85" s="256"/>
      <c r="D85" s="256"/>
      <c r="E85" s="256"/>
      <c r="F85" s="256"/>
      <c r="G85" s="256"/>
      <c r="H85" s="257"/>
      <c r="I85" s="257"/>
      <c r="J85" s="257"/>
      <c r="K85" s="257"/>
      <c r="L85" s="155"/>
      <c r="M85" s="155"/>
      <c r="N85" s="62"/>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row>
    <row r="86" spans="2:122" ht="83.25" customHeight="1">
      <c r="B86" s="178">
        <v>1</v>
      </c>
      <c r="C86" s="207" t="s">
        <v>130</v>
      </c>
      <c r="D86" s="207" t="s">
        <v>326</v>
      </c>
      <c r="E86" s="127" t="s">
        <v>159</v>
      </c>
      <c r="F86" s="128" t="s">
        <v>62</v>
      </c>
      <c r="G86" s="130">
        <v>130000</v>
      </c>
      <c r="H86" s="129"/>
      <c r="I86" s="130"/>
      <c r="J86" s="130">
        <v>40000</v>
      </c>
      <c r="K86" s="130">
        <f>G86-J86</f>
        <v>90000</v>
      </c>
      <c r="L86" s="130">
        <v>2400</v>
      </c>
      <c r="M86" s="130">
        <f t="shared" si="4"/>
        <v>37600</v>
      </c>
      <c r="N86" s="207" t="s">
        <v>291</v>
      </c>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c r="BE86" s="60"/>
      <c r="BF86" s="60"/>
      <c r="BG86" s="60"/>
      <c r="BH86" s="60"/>
      <c r="BI86" s="60"/>
      <c r="BJ86" s="60"/>
      <c r="BK86" s="60"/>
      <c r="BL86" s="60"/>
      <c r="BM86" s="60"/>
      <c r="BN86" s="60"/>
      <c r="BO86" s="60"/>
      <c r="BP86" s="60"/>
      <c r="BQ86" s="60"/>
      <c r="BR86" s="60"/>
      <c r="BS86" s="60"/>
      <c r="BT86" s="60"/>
      <c r="BU86" s="60"/>
      <c r="BV86" s="60"/>
      <c r="BW86" s="60"/>
      <c r="BX86" s="60"/>
      <c r="BY86" s="60"/>
      <c r="BZ86" s="60"/>
      <c r="CA86" s="60"/>
      <c r="CB86" s="60"/>
      <c r="CC86" s="60"/>
      <c r="CD86" s="60"/>
      <c r="CE86" s="60"/>
      <c r="CF86" s="60"/>
      <c r="CG86" s="60"/>
      <c r="CH86" s="60"/>
      <c r="CI86" s="60"/>
      <c r="CJ86" s="60"/>
      <c r="CK86" s="60"/>
      <c r="CL86" s="60"/>
      <c r="CM86" s="60"/>
      <c r="CN86" s="60"/>
      <c r="CO86" s="60"/>
      <c r="CP86" s="60"/>
      <c r="CQ86" s="60"/>
      <c r="CR86" s="60"/>
      <c r="CS86" s="60"/>
      <c r="CT86" s="60"/>
      <c r="CU86" s="60"/>
      <c r="CV86" s="60"/>
      <c r="CW86" s="60"/>
      <c r="CX86" s="60"/>
      <c r="CY86" s="60"/>
      <c r="CZ86" s="60"/>
      <c r="DA86" s="60"/>
      <c r="DB86" s="60"/>
      <c r="DC86" s="60"/>
      <c r="DD86" s="60"/>
      <c r="DE86" s="60"/>
      <c r="DF86" s="60"/>
      <c r="DG86" s="60"/>
      <c r="DH86" s="60"/>
      <c r="DI86" s="60"/>
      <c r="DJ86" s="60"/>
      <c r="DK86" s="60"/>
      <c r="DL86" s="60"/>
      <c r="DM86" s="60"/>
      <c r="DN86" s="60"/>
      <c r="DO86" s="60"/>
      <c r="DP86" s="60"/>
      <c r="DQ86" s="60"/>
      <c r="DR86" s="60"/>
    </row>
    <row r="87" spans="2:122" s="71" customFormat="1" ht="84" customHeight="1">
      <c r="B87" s="261">
        <v>2</v>
      </c>
      <c r="C87" s="263" t="s">
        <v>222</v>
      </c>
      <c r="D87" s="259" t="s">
        <v>327</v>
      </c>
      <c r="E87" s="110" t="s">
        <v>220</v>
      </c>
      <c r="F87" s="124" t="s">
        <v>62</v>
      </c>
      <c r="G87" s="125">
        <f>G88+G89+G90+G91+G92+G93+G94+G95+G96+G97+G98+G99+G100</f>
        <v>24191500</v>
      </c>
      <c r="H87" s="112"/>
      <c r="I87" s="113"/>
      <c r="J87" s="125">
        <f>J88+J89+J90+J91+J92+J93+J94+J95+J96+J97+J98+J99+J100</f>
        <v>4883753</v>
      </c>
      <c r="K87" s="113">
        <f>G87-J87</f>
        <v>19307747</v>
      </c>
      <c r="L87" s="113">
        <f>L88+L89+L90+L91+L92+L93+L94+L95+L96+L97+L98+L99+L100</f>
        <v>965721</v>
      </c>
      <c r="M87" s="158">
        <f t="shared" si="4"/>
        <v>3918032</v>
      </c>
      <c r="N87" s="111">
        <v>7581570</v>
      </c>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58"/>
      <c r="BS87" s="58"/>
      <c r="BT87" s="58"/>
      <c r="BU87" s="58"/>
      <c r="BV87" s="58"/>
      <c r="BW87" s="58"/>
      <c r="BX87" s="58"/>
      <c r="BY87" s="58"/>
      <c r="BZ87" s="58"/>
      <c r="CA87" s="58"/>
      <c r="CB87" s="58"/>
      <c r="CC87" s="58"/>
      <c r="CD87" s="58"/>
      <c r="CE87" s="58"/>
      <c r="CF87" s="58"/>
      <c r="CG87" s="58"/>
      <c r="CH87" s="58"/>
      <c r="CI87" s="58"/>
      <c r="CJ87" s="58"/>
      <c r="CK87" s="58"/>
      <c r="CL87" s="58"/>
      <c r="CM87" s="58"/>
      <c r="CN87" s="58"/>
      <c r="CO87" s="58"/>
      <c r="CP87" s="58"/>
      <c r="CQ87" s="58"/>
      <c r="CR87" s="58"/>
      <c r="CS87" s="58"/>
      <c r="CT87" s="58"/>
      <c r="CU87" s="58"/>
      <c r="CV87" s="58"/>
      <c r="CW87" s="58"/>
      <c r="CX87" s="58"/>
      <c r="CY87" s="58"/>
      <c r="CZ87" s="58"/>
      <c r="DA87" s="58"/>
      <c r="DB87" s="58"/>
      <c r="DC87" s="58"/>
      <c r="DD87" s="58"/>
      <c r="DE87" s="58"/>
      <c r="DF87" s="58"/>
      <c r="DG87" s="58"/>
      <c r="DH87" s="58"/>
      <c r="DI87" s="58"/>
      <c r="DJ87" s="58"/>
      <c r="DK87" s="58"/>
      <c r="DL87" s="58"/>
      <c r="DM87" s="58"/>
      <c r="DN87" s="58"/>
      <c r="DO87" s="58"/>
      <c r="DP87" s="58"/>
      <c r="DQ87" s="58"/>
      <c r="DR87" s="58"/>
    </row>
    <row r="88" spans="2:122" s="71" customFormat="1" ht="53.25" customHeight="1">
      <c r="B88" s="261"/>
      <c r="C88" s="263"/>
      <c r="D88" s="259"/>
      <c r="E88" s="115" t="s">
        <v>232</v>
      </c>
      <c r="F88" s="126" t="s">
        <v>62</v>
      </c>
      <c r="G88" s="194">
        <v>40000</v>
      </c>
      <c r="H88" s="121"/>
      <c r="I88" s="120"/>
      <c r="J88" s="195">
        <v>39300</v>
      </c>
      <c r="K88" s="90">
        <f aca="true" t="shared" si="6" ref="K88:K100">G88-J88</f>
        <v>700</v>
      </c>
      <c r="L88" s="90">
        <v>700</v>
      </c>
      <c r="M88" s="130">
        <f t="shared" si="4"/>
        <v>38600</v>
      </c>
      <c r="N88" s="207" t="s">
        <v>348</v>
      </c>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58"/>
      <c r="BY88" s="58"/>
      <c r="BZ88" s="58"/>
      <c r="CA88" s="58"/>
      <c r="CB88" s="58"/>
      <c r="CC88" s="58"/>
      <c r="CD88" s="58"/>
      <c r="CE88" s="58"/>
      <c r="CF88" s="58"/>
      <c r="CG88" s="58"/>
      <c r="CH88" s="58"/>
      <c r="CI88" s="58"/>
      <c r="CJ88" s="58"/>
      <c r="CK88" s="58"/>
      <c r="CL88" s="58"/>
      <c r="CM88" s="58"/>
      <c r="CN88" s="58"/>
      <c r="CO88" s="58"/>
      <c r="CP88" s="58"/>
      <c r="CQ88" s="58"/>
      <c r="CR88" s="58"/>
      <c r="CS88" s="58"/>
      <c r="CT88" s="58"/>
      <c r="CU88" s="58"/>
      <c r="CV88" s="58"/>
      <c r="CW88" s="58"/>
      <c r="CX88" s="58"/>
      <c r="CY88" s="58"/>
      <c r="CZ88" s="58"/>
      <c r="DA88" s="58"/>
      <c r="DB88" s="58"/>
      <c r="DC88" s="58"/>
      <c r="DD88" s="58"/>
      <c r="DE88" s="58"/>
      <c r="DF88" s="58"/>
      <c r="DG88" s="58"/>
      <c r="DH88" s="58"/>
      <c r="DI88" s="58"/>
      <c r="DJ88" s="58"/>
      <c r="DK88" s="58"/>
      <c r="DL88" s="58"/>
      <c r="DM88" s="58"/>
      <c r="DN88" s="58"/>
      <c r="DO88" s="58"/>
      <c r="DP88" s="58"/>
      <c r="DQ88" s="58"/>
      <c r="DR88" s="58"/>
    </row>
    <row r="89" spans="2:122" s="76" customFormat="1" ht="113.25" customHeight="1">
      <c r="B89" s="262"/>
      <c r="C89" s="263"/>
      <c r="D89" s="260"/>
      <c r="E89" s="115" t="s">
        <v>187</v>
      </c>
      <c r="F89" s="126" t="s">
        <v>62</v>
      </c>
      <c r="G89" s="90">
        <v>3943600</v>
      </c>
      <c r="H89" s="116"/>
      <c r="I89" s="90"/>
      <c r="J89" s="90">
        <v>599820</v>
      </c>
      <c r="K89" s="90">
        <f t="shared" si="6"/>
        <v>3343780</v>
      </c>
      <c r="L89" s="90">
        <v>98288</v>
      </c>
      <c r="M89" s="130">
        <f t="shared" si="4"/>
        <v>501532</v>
      </c>
      <c r="N89" s="77" t="s">
        <v>346</v>
      </c>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c r="BI89" s="75"/>
      <c r="BJ89" s="75"/>
      <c r="BK89" s="75"/>
      <c r="BL89" s="75"/>
      <c r="BM89" s="75"/>
      <c r="BN89" s="75"/>
      <c r="BO89" s="75"/>
      <c r="BP89" s="75"/>
      <c r="BQ89" s="75"/>
      <c r="BR89" s="75"/>
      <c r="BS89" s="75"/>
      <c r="BT89" s="75"/>
      <c r="BU89" s="75"/>
      <c r="BV89" s="75"/>
      <c r="BW89" s="75"/>
      <c r="BX89" s="75"/>
      <c r="BY89" s="75"/>
      <c r="BZ89" s="75"/>
      <c r="CA89" s="75"/>
      <c r="CB89" s="75"/>
      <c r="CC89" s="75"/>
      <c r="CD89" s="75"/>
      <c r="CE89" s="75"/>
      <c r="CF89" s="75"/>
      <c r="CG89" s="75"/>
      <c r="CH89" s="75"/>
      <c r="CI89" s="75"/>
      <c r="CJ89" s="75"/>
      <c r="CK89" s="75"/>
      <c r="CL89" s="75"/>
      <c r="CM89" s="75"/>
      <c r="CN89" s="75"/>
      <c r="CO89" s="75"/>
      <c r="CP89" s="75"/>
      <c r="CQ89" s="75"/>
      <c r="CR89" s="75"/>
      <c r="CS89" s="75"/>
      <c r="CT89" s="75"/>
      <c r="CU89" s="75"/>
      <c r="CV89" s="75"/>
      <c r="CW89" s="75"/>
      <c r="CX89" s="75"/>
      <c r="CY89" s="75"/>
      <c r="CZ89" s="75"/>
      <c r="DA89" s="75"/>
      <c r="DB89" s="75"/>
      <c r="DC89" s="75"/>
      <c r="DD89" s="75"/>
      <c r="DE89" s="75"/>
      <c r="DF89" s="75"/>
      <c r="DG89" s="75"/>
      <c r="DH89" s="75"/>
      <c r="DI89" s="75"/>
      <c r="DJ89" s="75"/>
      <c r="DK89" s="75"/>
      <c r="DL89" s="75"/>
      <c r="DM89" s="75"/>
      <c r="DN89" s="75"/>
      <c r="DO89" s="75"/>
      <c r="DP89" s="75"/>
      <c r="DQ89" s="75"/>
      <c r="DR89" s="75"/>
    </row>
    <row r="90" spans="2:122" s="76" customFormat="1" ht="147.75" customHeight="1">
      <c r="B90" s="262"/>
      <c r="C90" s="263"/>
      <c r="D90" s="260"/>
      <c r="E90" s="115" t="s">
        <v>188</v>
      </c>
      <c r="F90" s="126" t="s">
        <v>62</v>
      </c>
      <c r="G90" s="90">
        <v>16759800</v>
      </c>
      <c r="H90" s="116"/>
      <c r="I90" s="90"/>
      <c r="J90" s="90">
        <v>3597870</v>
      </c>
      <c r="K90" s="90">
        <f t="shared" si="6"/>
        <v>13161930</v>
      </c>
      <c r="L90" s="90">
        <v>712054</v>
      </c>
      <c r="M90" s="130">
        <f t="shared" si="4"/>
        <v>2885816</v>
      </c>
      <c r="N90" s="77" t="s">
        <v>351</v>
      </c>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c r="BL90" s="75"/>
      <c r="BM90" s="75"/>
      <c r="BN90" s="75"/>
      <c r="BO90" s="75"/>
      <c r="BP90" s="75"/>
      <c r="BQ90" s="75"/>
      <c r="BR90" s="75"/>
      <c r="BS90" s="75"/>
      <c r="BT90" s="75"/>
      <c r="BU90" s="75"/>
      <c r="BV90" s="75"/>
      <c r="BW90" s="75"/>
      <c r="BX90" s="75"/>
      <c r="BY90" s="75"/>
      <c r="BZ90" s="75"/>
      <c r="CA90" s="75"/>
      <c r="CB90" s="75"/>
      <c r="CC90" s="75"/>
      <c r="CD90" s="75"/>
      <c r="CE90" s="75"/>
      <c r="CF90" s="75"/>
      <c r="CG90" s="75"/>
      <c r="CH90" s="75"/>
      <c r="CI90" s="75"/>
      <c r="CJ90" s="75"/>
      <c r="CK90" s="75"/>
      <c r="CL90" s="75"/>
      <c r="CM90" s="75"/>
      <c r="CN90" s="75"/>
      <c r="CO90" s="75"/>
      <c r="CP90" s="75"/>
      <c r="CQ90" s="75"/>
      <c r="CR90" s="75"/>
      <c r="CS90" s="75"/>
      <c r="CT90" s="75"/>
      <c r="CU90" s="75"/>
      <c r="CV90" s="75"/>
      <c r="CW90" s="75"/>
      <c r="CX90" s="75"/>
      <c r="CY90" s="75"/>
      <c r="CZ90" s="75"/>
      <c r="DA90" s="75"/>
      <c r="DB90" s="75"/>
      <c r="DC90" s="75"/>
      <c r="DD90" s="75"/>
      <c r="DE90" s="75"/>
      <c r="DF90" s="75"/>
      <c r="DG90" s="75"/>
      <c r="DH90" s="75"/>
      <c r="DI90" s="75"/>
      <c r="DJ90" s="75"/>
      <c r="DK90" s="75"/>
      <c r="DL90" s="75"/>
      <c r="DM90" s="75"/>
      <c r="DN90" s="75"/>
      <c r="DO90" s="75"/>
      <c r="DP90" s="75"/>
      <c r="DQ90" s="75"/>
      <c r="DR90" s="75"/>
    </row>
    <row r="91" spans="2:122" s="76" customFormat="1" ht="81.75" customHeight="1">
      <c r="B91" s="262"/>
      <c r="C91" s="263"/>
      <c r="D91" s="260"/>
      <c r="E91" s="115" t="s">
        <v>189</v>
      </c>
      <c r="F91" s="126" t="s">
        <v>62</v>
      </c>
      <c r="G91" s="90">
        <v>778700</v>
      </c>
      <c r="H91" s="116"/>
      <c r="I91" s="90"/>
      <c r="J91" s="90">
        <v>123000</v>
      </c>
      <c r="K91" s="90">
        <f t="shared" si="6"/>
        <v>655700</v>
      </c>
      <c r="L91" s="90">
        <v>28416</v>
      </c>
      <c r="M91" s="130">
        <f t="shared" si="4"/>
        <v>94584</v>
      </c>
      <c r="N91" s="77" t="s">
        <v>292</v>
      </c>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c r="BL91" s="75"/>
      <c r="BM91" s="75"/>
      <c r="BN91" s="75"/>
      <c r="BO91" s="75"/>
      <c r="BP91" s="75"/>
      <c r="BQ91" s="75"/>
      <c r="BR91" s="75"/>
      <c r="BS91" s="75"/>
      <c r="BT91" s="75"/>
      <c r="BU91" s="75"/>
      <c r="BV91" s="75"/>
      <c r="BW91" s="75"/>
      <c r="BX91" s="75"/>
      <c r="BY91" s="75"/>
      <c r="BZ91" s="75"/>
      <c r="CA91" s="75"/>
      <c r="CB91" s="75"/>
      <c r="CC91" s="75"/>
      <c r="CD91" s="75"/>
      <c r="CE91" s="75"/>
      <c r="CF91" s="75"/>
      <c r="CG91" s="75"/>
      <c r="CH91" s="75"/>
      <c r="CI91" s="75"/>
      <c r="CJ91" s="75"/>
      <c r="CK91" s="75"/>
      <c r="CL91" s="75"/>
      <c r="CM91" s="75"/>
      <c r="CN91" s="75"/>
      <c r="CO91" s="75"/>
      <c r="CP91" s="75"/>
      <c r="CQ91" s="75"/>
      <c r="CR91" s="75"/>
      <c r="CS91" s="75"/>
      <c r="CT91" s="75"/>
      <c r="CU91" s="75"/>
      <c r="CV91" s="75"/>
      <c r="CW91" s="75"/>
      <c r="CX91" s="75"/>
      <c r="CY91" s="75"/>
      <c r="CZ91" s="75"/>
      <c r="DA91" s="75"/>
      <c r="DB91" s="75"/>
      <c r="DC91" s="75"/>
      <c r="DD91" s="75"/>
      <c r="DE91" s="75"/>
      <c r="DF91" s="75"/>
      <c r="DG91" s="75"/>
      <c r="DH91" s="75"/>
      <c r="DI91" s="75"/>
      <c r="DJ91" s="75"/>
      <c r="DK91" s="75"/>
      <c r="DL91" s="75"/>
      <c r="DM91" s="75"/>
      <c r="DN91" s="75"/>
      <c r="DO91" s="75"/>
      <c r="DP91" s="75"/>
      <c r="DQ91" s="75"/>
      <c r="DR91" s="75"/>
    </row>
    <row r="92" spans="2:122" s="76" customFormat="1" ht="144.75" customHeight="1">
      <c r="B92" s="262"/>
      <c r="C92" s="263"/>
      <c r="D92" s="260"/>
      <c r="E92" s="115" t="s">
        <v>190</v>
      </c>
      <c r="F92" s="126" t="s">
        <v>62</v>
      </c>
      <c r="G92" s="90">
        <v>1273300</v>
      </c>
      <c r="H92" s="116"/>
      <c r="I92" s="90"/>
      <c r="J92" s="90">
        <v>267098</v>
      </c>
      <c r="K92" s="90">
        <f t="shared" si="6"/>
        <v>1006202</v>
      </c>
      <c r="L92" s="90">
        <v>88896</v>
      </c>
      <c r="M92" s="130">
        <f t="shared" si="4"/>
        <v>178202</v>
      </c>
      <c r="N92" s="77" t="s">
        <v>347</v>
      </c>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c r="BI92" s="75"/>
      <c r="BJ92" s="75"/>
      <c r="BK92" s="75"/>
      <c r="BL92" s="75"/>
      <c r="BM92" s="75"/>
      <c r="BN92" s="75"/>
      <c r="BO92" s="75"/>
      <c r="BP92" s="75"/>
      <c r="BQ92" s="75"/>
      <c r="BR92" s="75"/>
      <c r="BS92" s="75"/>
      <c r="BT92" s="75"/>
      <c r="BU92" s="75"/>
      <c r="BV92" s="75"/>
      <c r="BW92" s="75"/>
      <c r="BX92" s="75"/>
      <c r="BY92" s="75"/>
      <c r="BZ92" s="75"/>
      <c r="CA92" s="75"/>
      <c r="CB92" s="75"/>
      <c r="CC92" s="75"/>
      <c r="CD92" s="75"/>
      <c r="CE92" s="75"/>
      <c r="CF92" s="75"/>
      <c r="CG92" s="75"/>
      <c r="CH92" s="75"/>
      <c r="CI92" s="75"/>
      <c r="CJ92" s="75"/>
      <c r="CK92" s="75"/>
      <c r="CL92" s="75"/>
      <c r="CM92" s="75"/>
      <c r="CN92" s="75"/>
      <c r="CO92" s="75"/>
      <c r="CP92" s="75"/>
      <c r="CQ92" s="75"/>
      <c r="CR92" s="75"/>
      <c r="CS92" s="75"/>
      <c r="CT92" s="75"/>
      <c r="CU92" s="75"/>
      <c r="CV92" s="75"/>
      <c r="CW92" s="75"/>
      <c r="CX92" s="75"/>
      <c r="CY92" s="75"/>
      <c r="CZ92" s="75"/>
      <c r="DA92" s="75"/>
      <c r="DB92" s="75"/>
      <c r="DC92" s="75"/>
      <c r="DD92" s="75"/>
      <c r="DE92" s="75"/>
      <c r="DF92" s="75"/>
      <c r="DG92" s="75"/>
      <c r="DH92" s="75"/>
      <c r="DI92" s="75"/>
      <c r="DJ92" s="75"/>
      <c r="DK92" s="75"/>
      <c r="DL92" s="75"/>
      <c r="DM92" s="75"/>
      <c r="DN92" s="75"/>
      <c r="DO92" s="75"/>
      <c r="DP92" s="75"/>
      <c r="DQ92" s="75"/>
      <c r="DR92" s="75"/>
    </row>
    <row r="93" spans="2:122" s="76" customFormat="1" ht="88.5" customHeight="1">
      <c r="B93" s="262"/>
      <c r="C93" s="263"/>
      <c r="D93" s="260"/>
      <c r="E93" s="115" t="s">
        <v>225</v>
      </c>
      <c r="F93" s="126" t="s">
        <v>62</v>
      </c>
      <c r="G93" s="90">
        <v>18100</v>
      </c>
      <c r="H93" s="116"/>
      <c r="I93" s="90"/>
      <c r="J93" s="90">
        <v>10860</v>
      </c>
      <c r="K93" s="90">
        <f t="shared" si="6"/>
        <v>7240</v>
      </c>
      <c r="L93" s="90">
        <v>1810</v>
      </c>
      <c r="M93" s="130">
        <f t="shared" si="4"/>
        <v>9050</v>
      </c>
      <c r="N93" s="77" t="s">
        <v>293</v>
      </c>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c r="BI93" s="75"/>
      <c r="BJ93" s="75"/>
      <c r="BK93" s="75"/>
      <c r="BL93" s="75"/>
      <c r="BM93" s="75"/>
      <c r="BN93" s="75"/>
      <c r="BO93" s="75"/>
      <c r="BP93" s="75"/>
      <c r="BQ93" s="75"/>
      <c r="BR93" s="75"/>
      <c r="BS93" s="75"/>
      <c r="BT93" s="75"/>
      <c r="BU93" s="75"/>
      <c r="BV93" s="75"/>
      <c r="BW93" s="75"/>
      <c r="BX93" s="75"/>
      <c r="BY93" s="75"/>
      <c r="BZ93" s="75"/>
      <c r="CA93" s="75"/>
      <c r="CB93" s="75"/>
      <c r="CC93" s="75"/>
      <c r="CD93" s="75"/>
      <c r="CE93" s="75"/>
      <c r="CF93" s="75"/>
      <c r="CG93" s="75"/>
      <c r="CH93" s="75"/>
      <c r="CI93" s="75"/>
      <c r="CJ93" s="75"/>
      <c r="CK93" s="75"/>
      <c r="CL93" s="75"/>
      <c r="CM93" s="75"/>
      <c r="CN93" s="75"/>
      <c r="CO93" s="75"/>
      <c r="CP93" s="75"/>
      <c r="CQ93" s="75"/>
      <c r="CR93" s="75"/>
      <c r="CS93" s="75"/>
      <c r="CT93" s="75"/>
      <c r="CU93" s="75"/>
      <c r="CV93" s="75"/>
      <c r="CW93" s="75"/>
      <c r="CX93" s="75"/>
      <c r="CY93" s="75"/>
      <c r="CZ93" s="75"/>
      <c r="DA93" s="75"/>
      <c r="DB93" s="75"/>
      <c r="DC93" s="75"/>
      <c r="DD93" s="75"/>
      <c r="DE93" s="75"/>
      <c r="DF93" s="75"/>
      <c r="DG93" s="75"/>
      <c r="DH93" s="75"/>
      <c r="DI93" s="75"/>
      <c r="DJ93" s="75"/>
      <c r="DK93" s="75"/>
      <c r="DL93" s="75"/>
      <c r="DM93" s="75"/>
      <c r="DN93" s="75"/>
      <c r="DO93" s="75"/>
      <c r="DP93" s="75"/>
      <c r="DQ93" s="75"/>
      <c r="DR93" s="75"/>
    </row>
    <row r="94" spans="2:122" s="76" customFormat="1" ht="51.75" customHeight="1">
      <c r="B94" s="262"/>
      <c r="C94" s="263"/>
      <c r="D94" s="260"/>
      <c r="E94" s="115" t="s">
        <v>191</v>
      </c>
      <c r="F94" s="126" t="s">
        <v>62</v>
      </c>
      <c r="G94" s="90">
        <v>372000</v>
      </c>
      <c r="H94" s="116"/>
      <c r="I94" s="90"/>
      <c r="J94" s="90">
        <v>69450</v>
      </c>
      <c r="K94" s="90">
        <f t="shared" si="6"/>
        <v>302550</v>
      </c>
      <c r="L94" s="90"/>
      <c r="M94" s="130">
        <f t="shared" si="4"/>
        <v>69450</v>
      </c>
      <c r="N94" s="77"/>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c r="BI94" s="75"/>
      <c r="BJ94" s="75"/>
      <c r="BK94" s="75"/>
      <c r="BL94" s="75"/>
      <c r="BM94" s="75"/>
      <c r="BN94" s="75"/>
      <c r="BO94" s="75"/>
      <c r="BP94" s="75"/>
      <c r="BQ94" s="75"/>
      <c r="BR94" s="75"/>
      <c r="BS94" s="75"/>
      <c r="BT94" s="75"/>
      <c r="BU94" s="75"/>
      <c r="BV94" s="75"/>
      <c r="BW94" s="75"/>
      <c r="BX94" s="75"/>
      <c r="BY94" s="75"/>
      <c r="BZ94" s="75"/>
      <c r="CA94" s="75"/>
      <c r="CB94" s="75"/>
      <c r="CC94" s="75"/>
      <c r="CD94" s="75"/>
      <c r="CE94" s="75"/>
      <c r="CF94" s="75"/>
      <c r="CG94" s="75"/>
      <c r="CH94" s="75"/>
      <c r="CI94" s="75"/>
      <c r="CJ94" s="75"/>
      <c r="CK94" s="75"/>
      <c r="CL94" s="75"/>
      <c r="CM94" s="75"/>
      <c r="CN94" s="75"/>
      <c r="CO94" s="75"/>
      <c r="CP94" s="75"/>
      <c r="CQ94" s="75"/>
      <c r="CR94" s="75"/>
      <c r="CS94" s="75"/>
      <c r="CT94" s="75"/>
      <c r="CU94" s="75"/>
      <c r="CV94" s="75"/>
      <c r="CW94" s="75"/>
      <c r="CX94" s="75"/>
      <c r="CY94" s="75"/>
      <c r="CZ94" s="75"/>
      <c r="DA94" s="75"/>
      <c r="DB94" s="75"/>
      <c r="DC94" s="75"/>
      <c r="DD94" s="75"/>
      <c r="DE94" s="75"/>
      <c r="DF94" s="75"/>
      <c r="DG94" s="75"/>
      <c r="DH94" s="75"/>
      <c r="DI94" s="75"/>
      <c r="DJ94" s="75"/>
      <c r="DK94" s="75"/>
      <c r="DL94" s="75"/>
      <c r="DM94" s="75"/>
      <c r="DN94" s="75"/>
      <c r="DO94" s="75"/>
      <c r="DP94" s="75"/>
      <c r="DQ94" s="75"/>
      <c r="DR94" s="75"/>
    </row>
    <row r="95" spans="2:122" s="76" customFormat="1" ht="89.25" customHeight="1">
      <c r="B95" s="262"/>
      <c r="C95" s="263"/>
      <c r="D95" s="260"/>
      <c r="E95" s="115" t="s">
        <v>192</v>
      </c>
      <c r="F95" s="126" t="s">
        <v>62</v>
      </c>
      <c r="G95" s="90">
        <v>170500</v>
      </c>
      <c r="H95" s="116"/>
      <c r="I95" s="90"/>
      <c r="J95" s="90">
        <v>32750</v>
      </c>
      <c r="K95" s="90">
        <f t="shared" si="6"/>
        <v>137750</v>
      </c>
      <c r="L95" s="90">
        <v>5698</v>
      </c>
      <c r="M95" s="130">
        <f t="shared" si="4"/>
        <v>27052</v>
      </c>
      <c r="N95" s="77" t="s">
        <v>294</v>
      </c>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c r="BL95" s="75"/>
      <c r="BM95" s="75"/>
      <c r="BN95" s="75"/>
      <c r="BO95" s="75"/>
      <c r="BP95" s="75"/>
      <c r="BQ95" s="75"/>
      <c r="BR95" s="75"/>
      <c r="BS95" s="75"/>
      <c r="BT95" s="75"/>
      <c r="BU95" s="75"/>
      <c r="BV95" s="75"/>
      <c r="BW95" s="75"/>
      <c r="BX95" s="75"/>
      <c r="BY95" s="75"/>
      <c r="BZ95" s="75"/>
      <c r="CA95" s="75"/>
      <c r="CB95" s="75"/>
      <c r="CC95" s="75"/>
      <c r="CD95" s="75"/>
      <c r="CE95" s="75"/>
      <c r="CF95" s="75"/>
      <c r="CG95" s="75"/>
      <c r="CH95" s="75"/>
      <c r="CI95" s="75"/>
      <c r="CJ95" s="75"/>
      <c r="CK95" s="75"/>
      <c r="CL95" s="75"/>
      <c r="CM95" s="75"/>
      <c r="CN95" s="75"/>
      <c r="CO95" s="75"/>
      <c r="CP95" s="75"/>
      <c r="CQ95" s="75"/>
      <c r="CR95" s="75"/>
      <c r="CS95" s="75"/>
      <c r="CT95" s="75"/>
      <c r="CU95" s="75"/>
      <c r="CV95" s="75"/>
      <c r="CW95" s="75"/>
      <c r="CX95" s="75"/>
      <c r="CY95" s="75"/>
      <c r="CZ95" s="75"/>
      <c r="DA95" s="75"/>
      <c r="DB95" s="75"/>
      <c r="DC95" s="75"/>
      <c r="DD95" s="75"/>
      <c r="DE95" s="75"/>
      <c r="DF95" s="75"/>
      <c r="DG95" s="75"/>
      <c r="DH95" s="75"/>
      <c r="DI95" s="75"/>
      <c r="DJ95" s="75"/>
      <c r="DK95" s="75"/>
      <c r="DL95" s="75"/>
      <c r="DM95" s="75"/>
      <c r="DN95" s="75"/>
      <c r="DO95" s="75"/>
      <c r="DP95" s="75"/>
      <c r="DQ95" s="75"/>
      <c r="DR95" s="75"/>
    </row>
    <row r="96" spans="2:122" s="76" customFormat="1" ht="42" customHeight="1">
      <c r="B96" s="262"/>
      <c r="C96" s="263"/>
      <c r="D96" s="260"/>
      <c r="E96" s="115" t="s">
        <v>226</v>
      </c>
      <c r="F96" s="126" t="s">
        <v>62</v>
      </c>
      <c r="G96" s="90">
        <v>180000</v>
      </c>
      <c r="H96" s="116"/>
      <c r="I96" s="90"/>
      <c r="J96" s="90"/>
      <c r="K96" s="90">
        <f t="shared" si="6"/>
        <v>180000</v>
      </c>
      <c r="L96" s="90"/>
      <c r="M96" s="130">
        <f t="shared" si="4"/>
        <v>0</v>
      </c>
      <c r="N96" s="77"/>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c r="BL96" s="75"/>
      <c r="BM96" s="75"/>
      <c r="BN96" s="75"/>
      <c r="BO96" s="75"/>
      <c r="BP96" s="75"/>
      <c r="BQ96" s="75"/>
      <c r="BR96" s="75"/>
      <c r="BS96" s="75"/>
      <c r="BT96" s="75"/>
      <c r="BU96" s="75"/>
      <c r="BV96" s="75"/>
      <c r="BW96" s="75"/>
      <c r="BX96" s="75"/>
      <c r="BY96" s="75"/>
      <c r="BZ96" s="75"/>
      <c r="CA96" s="75"/>
      <c r="CB96" s="75"/>
      <c r="CC96" s="75"/>
      <c r="CD96" s="75"/>
      <c r="CE96" s="75"/>
      <c r="CF96" s="75"/>
      <c r="CG96" s="75"/>
      <c r="CH96" s="75"/>
      <c r="CI96" s="75"/>
      <c r="CJ96" s="75"/>
      <c r="CK96" s="75"/>
      <c r="CL96" s="75"/>
      <c r="CM96" s="75"/>
      <c r="CN96" s="75"/>
      <c r="CO96" s="75"/>
      <c r="CP96" s="75"/>
      <c r="CQ96" s="75"/>
      <c r="CR96" s="75"/>
      <c r="CS96" s="75"/>
      <c r="CT96" s="75"/>
      <c r="CU96" s="75"/>
      <c r="CV96" s="75"/>
      <c r="CW96" s="75"/>
      <c r="CX96" s="75"/>
      <c r="CY96" s="75"/>
      <c r="CZ96" s="75"/>
      <c r="DA96" s="75"/>
      <c r="DB96" s="75"/>
      <c r="DC96" s="75"/>
      <c r="DD96" s="75"/>
      <c r="DE96" s="75"/>
      <c r="DF96" s="75"/>
      <c r="DG96" s="75"/>
      <c r="DH96" s="75"/>
      <c r="DI96" s="75"/>
      <c r="DJ96" s="75"/>
      <c r="DK96" s="75"/>
      <c r="DL96" s="75"/>
      <c r="DM96" s="75"/>
      <c r="DN96" s="75"/>
      <c r="DO96" s="75"/>
      <c r="DP96" s="75"/>
      <c r="DQ96" s="75"/>
      <c r="DR96" s="75"/>
    </row>
    <row r="97" spans="2:122" s="76" customFormat="1" ht="38.25" customHeight="1" hidden="1">
      <c r="B97" s="262"/>
      <c r="C97" s="263"/>
      <c r="D97" s="260"/>
      <c r="E97" s="115" t="s">
        <v>231</v>
      </c>
      <c r="F97" s="126" t="s">
        <v>62</v>
      </c>
      <c r="G97" s="90"/>
      <c r="H97" s="116"/>
      <c r="I97" s="90"/>
      <c r="J97" s="90"/>
      <c r="K97" s="90">
        <f t="shared" si="6"/>
        <v>0</v>
      </c>
      <c r="L97" s="90"/>
      <c r="M97" s="130">
        <f t="shared" si="4"/>
        <v>0</v>
      </c>
      <c r="N97" s="77"/>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c r="BL97" s="75"/>
      <c r="BM97" s="75"/>
      <c r="BN97" s="75"/>
      <c r="BO97" s="75"/>
      <c r="BP97" s="75"/>
      <c r="BQ97" s="75"/>
      <c r="BR97" s="75"/>
      <c r="BS97" s="75"/>
      <c r="BT97" s="75"/>
      <c r="BU97" s="75"/>
      <c r="BV97" s="75"/>
      <c r="BW97" s="75"/>
      <c r="BX97" s="75"/>
      <c r="BY97" s="75"/>
      <c r="BZ97" s="75"/>
      <c r="CA97" s="75"/>
      <c r="CB97" s="75"/>
      <c r="CC97" s="75"/>
      <c r="CD97" s="75"/>
      <c r="CE97" s="75"/>
      <c r="CF97" s="75"/>
      <c r="CG97" s="75"/>
      <c r="CH97" s="75"/>
      <c r="CI97" s="75"/>
      <c r="CJ97" s="75"/>
      <c r="CK97" s="75"/>
      <c r="CL97" s="75"/>
      <c r="CM97" s="75"/>
      <c r="CN97" s="75"/>
      <c r="CO97" s="75"/>
      <c r="CP97" s="75"/>
      <c r="CQ97" s="75"/>
      <c r="CR97" s="75"/>
      <c r="CS97" s="75"/>
      <c r="CT97" s="75"/>
      <c r="CU97" s="75"/>
      <c r="CV97" s="75"/>
      <c r="CW97" s="75"/>
      <c r="CX97" s="75"/>
      <c r="CY97" s="75"/>
      <c r="CZ97" s="75"/>
      <c r="DA97" s="75"/>
      <c r="DB97" s="75"/>
      <c r="DC97" s="75"/>
      <c r="DD97" s="75"/>
      <c r="DE97" s="75"/>
      <c r="DF97" s="75"/>
      <c r="DG97" s="75"/>
      <c r="DH97" s="75"/>
      <c r="DI97" s="75"/>
      <c r="DJ97" s="75"/>
      <c r="DK97" s="75"/>
      <c r="DL97" s="75"/>
      <c r="DM97" s="75"/>
      <c r="DN97" s="75"/>
      <c r="DO97" s="75"/>
      <c r="DP97" s="75"/>
      <c r="DQ97" s="75"/>
      <c r="DR97" s="75"/>
    </row>
    <row r="98" spans="2:122" s="76" customFormat="1" ht="153.75" customHeight="1">
      <c r="B98" s="262"/>
      <c r="C98" s="263"/>
      <c r="D98" s="260"/>
      <c r="E98" s="115" t="s">
        <v>193</v>
      </c>
      <c r="F98" s="126" t="s">
        <v>62</v>
      </c>
      <c r="G98" s="90">
        <v>455500</v>
      </c>
      <c r="H98" s="116"/>
      <c r="I98" s="90"/>
      <c r="J98" s="90">
        <v>93605</v>
      </c>
      <c r="K98" s="90">
        <f t="shared" si="6"/>
        <v>361895</v>
      </c>
      <c r="L98" s="90">
        <v>29859</v>
      </c>
      <c r="M98" s="130">
        <f t="shared" si="4"/>
        <v>63746</v>
      </c>
      <c r="N98" s="77" t="s">
        <v>352</v>
      </c>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c r="BI98" s="75"/>
      <c r="BJ98" s="75"/>
      <c r="BK98" s="75"/>
      <c r="BL98" s="75"/>
      <c r="BM98" s="75"/>
      <c r="BN98" s="75"/>
      <c r="BO98" s="75"/>
      <c r="BP98" s="75"/>
      <c r="BQ98" s="75"/>
      <c r="BR98" s="75"/>
      <c r="BS98" s="75"/>
      <c r="BT98" s="75"/>
      <c r="BU98" s="75"/>
      <c r="BV98" s="75"/>
      <c r="BW98" s="75"/>
      <c r="BX98" s="75"/>
      <c r="BY98" s="75"/>
      <c r="BZ98" s="75"/>
      <c r="CA98" s="75"/>
      <c r="CB98" s="75"/>
      <c r="CC98" s="75"/>
      <c r="CD98" s="75"/>
      <c r="CE98" s="75"/>
      <c r="CF98" s="75"/>
      <c r="CG98" s="75"/>
      <c r="CH98" s="75"/>
      <c r="CI98" s="75"/>
      <c r="CJ98" s="75"/>
      <c r="CK98" s="75"/>
      <c r="CL98" s="75"/>
      <c r="CM98" s="75"/>
      <c r="CN98" s="75"/>
      <c r="CO98" s="75"/>
      <c r="CP98" s="75"/>
      <c r="CQ98" s="75"/>
      <c r="CR98" s="75"/>
      <c r="CS98" s="75"/>
      <c r="CT98" s="75"/>
      <c r="CU98" s="75"/>
      <c r="CV98" s="75"/>
      <c r="CW98" s="75"/>
      <c r="CX98" s="75"/>
      <c r="CY98" s="75"/>
      <c r="CZ98" s="75"/>
      <c r="DA98" s="75"/>
      <c r="DB98" s="75"/>
      <c r="DC98" s="75"/>
      <c r="DD98" s="75"/>
      <c r="DE98" s="75"/>
      <c r="DF98" s="75"/>
      <c r="DG98" s="75"/>
      <c r="DH98" s="75"/>
      <c r="DI98" s="75"/>
      <c r="DJ98" s="75"/>
      <c r="DK98" s="75"/>
      <c r="DL98" s="75"/>
      <c r="DM98" s="75"/>
      <c r="DN98" s="75"/>
      <c r="DO98" s="75"/>
      <c r="DP98" s="75"/>
      <c r="DQ98" s="75"/>
      <c r="DR98" s="75"/>
    </row>
    <row r="99" spans="2:122" s="76" customFormat="1" ht="29.25" customHeight="1" hidden="1">
      <c r="B99" s="262"/>
      <c r="C99" s="263"/>
      <c r="D99" s="260"/>
      <c r="E99" s="115" t="s">
        <v>227</v>
      </c>
      <c r="F99" s="126" t="s">
        <v>62</v>
      </c>
      <c r="G99" s="90"/>
      <c r="H99" s="116"/>
      <c r="I99" s="90"/>
      <c r="J99" s="90"/>
      <c r="K99" s="90">
        <f t="shared" si="6"/>
        <v>0</v>
      </c>
      <c r="L99" s="90"/>
      <c r="M99" s="130">
        <f t="shared" si="4"/>
        <v>0</v>
      </c>
      <c r="N99" s="77"/>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c r="BI99" s="75"/>
      <c r="BJ99" s="75"/>
      <c r="BK99" s="75"/>
      <c r="BL99" s="75"/>
      <c r="BM99" s="75"/>
      <c r="BN99" s="75"/>
      <c r="BO99" s="75"/>
      <c r="BP99" s="75"/>
      <c r="BQ99" s="75"/>
      <c r="BR99" s="75"/>
      <c r="BS99" s="75"/>
      <c r="BT99" s="75"/>
      <c r="BU99" s="75"/>
      <c r="BV99" s="75"/>
      <c r="BW99" s="75"/>
      <c r="BX99" s="75"/>
      <c r="BY99" s="75"/>
      <c r="BZ99" s="75"/>
      <c r="CA99" s="75"/>
      <c r="CB99" s="75"/>
      <c r="CC99" s="75"/>
      <c r="CD99" s="75"/>
      <c r="CE99" s="75"/>
      <c r="CF99" s="75"/>
      <c r="CG99" s="75"/>
      <c r="CH99" s="75"/>
      <c r="CI99" s="75"/>
      <c r="CJ99" s="75"/>
      <c r="CK99" s="75"/>
      <c r="CL99" s="75"/>
      <c r="CM99" s="75"/>
      <c r="CN99" s="75"/>
      <c r="CO99" s="75"/>
      <c r="CP99" s="75"/>
      <c r="CQ99" s="75"/>
      <c r="CR99" s="75"/>
      <c r="CS99" s="75"/>
      <c r="CT99" s="75"/>
      <c r="CU99" s="75"/>
      <c r="CV99" s="75"/>
      <c r="CW99" s="75"/>
      <c r="CX99" s="75"/>
      <c r="CY99" s="75"/>
      <c r="CZ99" s="75"/>
      <c r="DA99" s="75"/>
      <c r="DB99" s="75"/>
      <c r="DC99" s="75"/>
      <c r="DD99" s="75"/>
      <c r="DE99" s="75"/>
      <c r="DF99" s="75"/>
      <c r="DG99" s="75"/>
      <c r="DH99" s="75"/>
      <c r="DI99" s="75"/>
      <c r="DJ99" s="75"/>
      <c r="DK99" s="75"/>
      <c r="DL99" s="75"/>
      <c r="DM99" s="75"/>
      <c r="DN99" s="75"/>
      <c r="DO99" s="75"/>
      <c r="DP99" s="75"/>
      <c r="DQ99" s="75"/>
      <c r="DR99" s="75"/>
    </row>
    <row r="100" spans="1:122" s="62" customFormat="1" ht="77.25" customHeight="1">
      <c r="A100" s="72"/>
      <c r="B100" s="262"/>
      <c r="C100" s="263"/>
      <c r="D100" s="260"/>
      <c r="E100" s="127" t="s">
        <v>161</v>
      </c>
      <c r="F100" s="128" t="s">
        <v>62</v>
      </c>
      <c r="G100" s="130">
        <v>200000</v>
      </c>
      <c r="H100" s="129"/>
      <c r="I100" s="130"/>
      <c r="J100" s="130">
        <v>50000</v>
      </c>
      <c r="K100" s="130">
        <f t="shared" si="6"/>
        <v>150000</v>
      </c>
      <c r="L100" s="130"/>
      <c r="M100" s="130">
        <f t="shared" si="4"/>
        <v>50000</v>
      </c>
      <c r="N100" s="207"/>
      <c r="O100" s="207"/>
      <c r="P100" s="207"/>
      <c r="Q100" s="207"/>
      <c r="R100" s="207"/>
      <c r="S100" s="207"/>
      <c r="T100" s="207"/>
      <c r="U100" s="207"/>
      <c r="V100" s="207"/>
      <c r="W100" s="207"/>
      <c r="X100" s="207"/>
      <c r="Y100" s="207"/>
      <c r="Z100" s="207"/>
      <c r="AA100" s="207"/>
      <c r="AB100" s="207"/>
      <c r="AC100" s="207"/>
      <c r="AD100" s="207"/>
      <c r="AE100" s="207"/>
      <c r="AF100" s="207"/>
      <c r="AG100" s="207"/>
      <c r="AH100" s="207"/>
      <c r="AI100" s="207"/>
      <c r="AJ100" s="207"/>
      <c r="AK100" s="207"/>
      <c r="AL100" s="207"/>
      <c r="AM100" s="207"/>
      <c r="AN100" s="207"/>
      <c r="AO100" s="207"/>
      <c r="AP100" s="207"/>
      <c r="AQ100" s="207"/>
      <c r="AR100" s="207"/>
      <c r="AS100" s="207"/>
      <c r="AT100" s="207"/>
      <c r="AU100" s="207"/>
      <c r="AV100" s="207"/>
      <c r="AW100" s="207"/>
      <c r="AX100" s="207"/>
      <c r="AY100" s="207"/>
      <c r="AZ100" s="207"/>
      <c r="BA100" s="207"/>
      <c r="BB100" s="207"/>
      <c r="BC100" s="207"/>
      <c r="BD100" s="207"/>
      <c r="BE100" s="207"/>
      <c r="BF100" s="207"/>
      <c r="BG100" s="207"/>
      <c r="BH100" s="207"/>
      <c r="BI100" s="207"/>
      <c r="BJ100" s="207"/>
      <c r="BK100" s="207"/>
      <c r="BL100" s="207"/>
      <c r="BM100" s="207"/>
      <c r="BN100" s="207"/>
      <c r="BO100" s="207"/>
      <c r="BP100" s="207"/>
      <c r="BQ100" s="207"/>
      <c r="BR100" s="207"/>
      <c r="BS100" s="207"/>
      <c r="BT100" s="207"/>
      <c r="BU100" s="207"/>
      <c r="BV100" s="207"/>
      <c r="BW100" s="207"/>
      <c r="BX100" s="207"/>
      <c r="BY100" s="207"/>
      <c r="BZ100" s="207"/>
      <c r="CA100" s="207"/>
      <c r="CB100" s="207"/>
      <c r="CC100" s="207"/>
      <c r="CD100" s="207"/>
      <c r="CE100" s="207"/>
      <c r="CF100" s="207"/>
      <c r="CG100" s="207"/>
      <c r="CH100" s="207"/>
      <c r="CI100" s="207"/>
      <c r="CJ100" s="207"/>
      <c r="CK100" s="207"/>
      <c r="CL100" s="207"/>
      <c r="CM100" s="207"/>
      <c r="CN100" s="207"/>
      <c r="CO100" s="207"/>
      <c r="CP100" s="207"/>
      <c r="CQ100" s="207"/>
      <c r="CR100" s="207"/>
      <c r="CS100" s="207"/>
      <c r="CT100" s="207"/>
      <c r="CU100" s="207"/>
      <c r="CV100" s="207"/>
      <c r="CW100" s="207"/>
      <c r="CX100" s="207"/>
      <c r="CY100" s="207"/>
      <c r="CZ100" s="207"/>
      <c r="DA100" s="207"/>
      <c r="DB100" s="207"/>
      <c r="DC100" s="207"/>
      <c r="DD100" s="207"/>
      <c r="DE100" s="207"/>
      <c r="DF100" s="207"/>
      <c r="DG100" s="207"/>
      <c r="DH100" s="207"/>
      <c r="DI100" s="207"/>
      <c r="DJ100" s="207"/>
      <c r="DK100" s="207"/>
      <c r="DL100" s="207"/>
      <c r="DM100" s="207"/>
      <c r="DN100" s="207"/>
      <c r="DO100" s="207"/>
      <c r="DP100" s="207"/>
      <c r="DQ100" s="207"/>
      <c r="DR100" s="207"/>
    </row>
    <row r="101" spans="2:122" ht="97.5" customHeight="1">
      <c r="B101" s="178">
        <v>3</v>
      </c>
      <c r="C101" s="127" t="s">
        <v>221</v>
      </c>
      <c r="D101" s="207" t="s">
        <v>328</v>
      </c>
      <c r="E101" s="127" t="s">
        <v>72</v>
      </c>
      <c r="F101" s="128" t="s">
        <v>62</v>
      </c>
      <c r="G101" s="130">
        <v>360000</v>
      </c>
      <c r="H101" s="129"/>
      <c r="I101" s="130"/>
      <c r="J101" s="130">
        <v>50000</v>
      </c>
      <c r="K101" s="130">
        <f>G101-J101</f>
        <v>310000</v>
      </c>
      <c r="L101" s="130">
        <v>5100</v>
      </c>
      <c r="M101" s="130">
        <f t="shared" si="4"/>
        <v>44900</v>
      </c>
      <c r="N101" s="207" t="s">
        <v>348</v>
      </c>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c r="BC101" s="60"/>
      <c r="BD101" s="60"/>
      <c r="BE101" s="60"/>
      <c r="BF101" s="60"/>
      <c r="BG101" s="60"/>
      <c r="BH101" s="60"/>
      <c r="BI101" s="60"/>
      <c r="BJ101" s="60"/>
      <c r="BK101" s="60"/>
      <c r="BL101" s="60"/>
      <c r="BM101" s="60"/>
      <c r="BN101" s="60"/>
      <c r="BO101" s="60"/>
      <c r="BP101" s="60"/>
      <c r="BQ101" s="60"/>
      <c r="BR101" s="60"/>
      <c r="BS101" s="60"/>
      <c r="BT101" s="60"/>
      <c r="BU101" s="60"/>
      <c r="BV101" s="60"/>
      <c r="BW101" s="60"/>
      <c r="BX101" s="60"/>
      <c r="BY101" s="60"/>
      <c r="BZ101" s="60"/>
      <c r="CA101" s="60"/>
      <c r="CB101" s="60"/>
      <c r="CC101" s="60"/>
      <c r="CD101" s="60"/>
      <c r="CE101" s="60"/>
      <c r="CF101" s="60"/>
      <c r="CG101" s="60"/>
      <c r="CH101" s="60"/>
      <c r="CI101" s="60"/>
      <c r="CJ101" s="60"/>
      <c r="CK101" s="60"/>
      <c r="CL101" s="60"/>
      <c r="CM101" s="60"/>
      <c r="CN101" s="60"/>
      <c r="CO101" s="60"/>
      <c r="CP101" s="60"/>
      <c r="CQ101" s="60"/>
      <c r="CR101" s="60"/>
      <c r="CS101" s="60"/>
      <c r="CT101" s="60"/>
      <c r="CU101" s="60"/>
      <c r="CV101" s="60"/>
      <c r="CW101" s="60"/>
      <c r="CX101" s="60"/>
      <c r="CY101" s="60"/>
      <c r="CZ101" s="60"/>
      <c r="DA101" s="60"/>
      <c r="DB101" s="60"/>
      <c r="DC101" s="60"/>
      <c r="DD101" s="60"/>
      <c r="DE101" s="60"/>
      <c r="DF101" s="60"/>
      <c r="DG101" s="60"/>
      <c r="DH101" s="60"/>
      <c r="DI101" s="60"/>
      <c r="DJ101" s="60"/>
      <c r="DK101" s="60"/>
      <c r="DL101" s="60"/>
      <c r="DM101" s="60"/>
      <c r="DN101" s="60"/>
      <c r="DO101" s="60"/>
      <c r="DP101" s="60"/>
      <c r="DQ101" s="60"/>
      <c r="DR101" s="60"/>
    </row>
    <row r="102" spans="1:122" s="62" customFormat="1" ht="97.5" customHeight="1">
      <c r="A102" s="72"/>
      <c r="B102" s="178">
        <v>4</v>
      </c>
      <c r="C102" s="127" t="s">
        <v>221</v>
      </c>
      <c r="D102" s="207" t="s">
        <v>329</v>
      </c>
      <c r="E102" s="127" t="s">
        <v>160</v>
      </c>
      <c r="F102" s="128" t="s">
        <v>62</v>
      </c>
      <c r="G102" s="130">
        <v>1260000</v>
      </c>
      <c r="H102" s="129"/>
      <c r="I102" s="130"/>
      <c r="J102" s="130">
        <v>50000</v>
      </c>
      <c r="K102" s="130">
        <f>G102-J102</f>
        <v>1210000</v>
      </c>
      <c r="L102" s="130"/>
      <c r="M102" s="130">
        <f t="shared" si="4"/>
        <v>50000</v>
      </c>
      <c r="N102" s="207"/>
      <c r="O102" s="207"/>
      <c r="P102" s="207"/>
      <c r="Q102" s="207"/>
      <c r="R102" s="207"/>
      <c r="S102" s="207"/>
      <c r="T102" s="207"/>
      <c r="U102" s="207"/>
      <c r="V102" s="207"/>
      <c r="W102" s="207"/>
      <c r="X102" s="207"/>
      <c r="Y102" s="207"/>
      <c r="Z102" s="207"/>
      <c r="AA102" s="207"/>
      <c r="AB102" s="207"/>
      <c r="AC102" s="207"/>
      <c r="AD102" s="207"/>
      <c r="AE102" s="207"/>
      <c r="AF102" s="207"/>
      <c r="AG102" s="207"/>
      <c r="AH102" s="207"/>
      <c r="AI102" s="207"/>
      <c r="AJ102" s="207"/>
      <c r="AK102" s="207"/>
      <c r="AL102" s="207"/>
      <c r="AM102" s="207"/>
      <c r="AN102" s="207"/>
      <c r="AO102" s="207"/>
      <c r="AP102" s="207"/>
      <c r="AQ102" s="207"/>
      <c r="AR102" s="207"/>
      <c r="AS102" s="207"/>
      <c r="AT102" s="207"/>
      <c r="AU102" s="207"/>
      <c r="AV102" s="207"/>
      <c r="AW102" s="207"/>
      <c r="AX102" s="207"/>
      <c r="AY102" s="207"/>
      <c r="AZ102" s="207"/>
      <c r="BA102" s="207"/>
      <c r="BB102" s="207"/>
      <c r="BC102" s="207"/>
      <c r="BD102" s="207"/>
      <c r="BE102" s="207"/>
      <c r="BF102" s="207"/>
      <c r="BG102" s="207"/>
      <c r="BH102" s="207"/>
      <c r="BI102" s="207"/>
      <c r="BJ102" s="207"/>
      <c r="BK102" s="207"/>
      <c r="BL102" s="207"/>
      <c r="BM102" s="207"/>
      <c r="BN102" s="207"/>
      <c r="BO102" s="207"/>
      <c r="BP102" s="207"/>
      <c r="BQ102" s="207"/>
      <c r="BR102" s="207"/>
      <c r="BS102" s="207"/>
      <c r="BT102" s="207"/>
      <c r="BU102" s="207"/>
      <c r="BV102" s="207"/>
      <c r="BW102" s="207"/>
      <c r="BX102" s="207"/>
      <c r="BY102" s="207"/>
      <c r="BZ102" s="207"/>
      <c r="CA102" s="207"/>
      <c r="CB102" s="207"/>
      <c r="CC102" s="207"/>
      <c r="CD102" s="207"/>
      <c r="CE102" s="207"/>
      <c r="CF102" s="207"/>
      <c r="CG102" s="207"/>
      <c r="CH102" s="207"/>
      <c r="CI102" s="207"/>
      <c r="CJ102" s="207"/>
      <c r="CK102" s="207"/>
      <c r="CL102" s="207"/>
      <c r="CM102" s="207"/>
      <c r="CN102" s="207"/>
      <c r="CO102" s="207"/>
      <c r="CP102" s="207"/>
      <c r="CQ102" s="207"/>
      <c r="CR102" s="207"/>
      <c r="CS102" s="207"/>
      <c r="CT102" s="207"/>
      <c r="CU102" s="207"/>
      <c r="CV102" s="207"/>
      <c r="CW102" s="207"/>
      <c r="CX102" s="207"/>
      <c r="CY102" s="207"/>
      <c r="CZ102" s="207"/>
      <c r="DA102" s="207"/>
      <c r="DB102" s="207"/>
      <c r="DC102" s="207"/>
      <c r="DD102" s="207"/>
      <c r="DE102" s="207"/>
      <c r="DF102" s="207"/>
      <c r="DG102" s="207"/>
      <c r="DH102" s="207"/>
      <c r="DI102" s="207"/>
      <c r="DJ102" s="207"/>
      <c r="DK102" s="207"/>
      <c r="DL102" s="207"/>
      <c r="DM102" s="207"/>
      <c r="DN102" s="207"/>
      <c r="DO102" s="207"/>
      <c r="DP102" s="207"/>
      <c r="DQ102" s="207"/>
      <c r="DR102" s="207"/>
    </row>
    <row r="103" spans="2:122" ht="89.25" customHeight="1">
      <c r="B103" s="178">
        <v>5</v>
      </c>
      <c r="C103" s="207" t="s">
        <v>87</v>
      </c>
      <c r="D103" s="207" t="s">
        <v>330</v>
      </c>
      <c r="E103" s="127" t="s">
        <v>159</v>
      </c>
      <c r="F103" s="128" t="s">
        <v>62</v>
      </c>
      <c r="G103" s="130">
        <v>31000</v>
      </c>
      <c r="H103" s="129"/>
      <c r="I103" s="130"/>
      <c r="J103" s="130">
        <v>10000</v>
      </c>
      <c r="K103" s="130">
        <f>G103-J103</f>
        <v>21000</v>
      </c>
      <c r="L103" s="130"/>
      <c r="M103" s="130">
        <f t="shared" si="4"/>
        <v>10000</v>
      </c>
      <c r="N103" s="207"/>
      <c r="O103" s="60"/>
      <c r="P103" s="60"/>
      <c r="Q103" s="60"/>
      <c r="R103" s="60"/>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60"/>
      <c r="BC103" s="60"/>
      <c r="BD103" s="60"/>
      <c r="BE103" s="60"/>
      <c r="BF103" s="60"/>
      <c r="BG103" s="60"/>
      <c r="BH103" s="60"/>
      <c r="BI103" s="60"/>
      <c r="BJ103" s="60"/>
      <c r="BK103" s="60"/>
      <c r="BL103" s="60"/>
      <c r="BM103" s="60"/>
      <c r="BN103" s="60"/>
      <c r="BO103" s="60"/>
      <c r="BP103" s="60"/>
      <c r="BQ103" s="60"/>
      <c r="BR103" s="60"/>
      <c r="BS103" s="60"/>
      <c r="BT103" s="60"/>
      <c r="BU103" s="60"/>
      <c r="BV103" s="60"/>
      <c r="BW103" s="60"/>
      <c r="BX103" s="60"/>
      <c r="BY103" s="60"/>
      <c r="BZ103" s="60"/>
      <c r="CA103" s="60"/>
      <c r="CB103" s="60"/>
      <c r="CC103" s="60"/>
      <c r="CD103" s="60"/>
      <c r="CE103" s="60"/>
      <c r="CF103" s="60"/>
      <c r="CG103" s="60"/>
      <c r="CH103" s="60"/>
      <c r="CI103" s="60"/>
      <c r="CJ103" s="60"/>
      <c r="CK103" s="60"/>
      <c r="CL103" s="60"/>
      <c r="CM103" s="60"/>
      <c r="CN103" s="60"/>
      <c r="CO103" s="60"/>
      <c r="CP103" s="60"/>
      <c r="CQ103" s="60"/>
      <c r="CR103" s="60"/>
      <c r="CS103" s="60"/>
      <c r="CT103" s="60"/>
      <c r="CU103" s="60"/>
      <c r="CV103" s="60"/>
      <c r="CW103" s="60"/>
      <c r="CX103" s="60"/>
      <c r="CY103" s="60"/>
      <c r="CZ103" s="60"/>
      <c r="DA103" s="60"/>
      <c r="DB103" s="60"/>
      <c r="DC103" s="60"/>
      <c r="DD103" s="60"/>
      <c r="DE103" s="60"/>
      <c r="DF103" s="60"/>
      <c r="DG103" s="60"/>
      <c r="DH103" s="60"/>
      <c r="DI103" s="60"/>
      <c r="DJ103" s="60"/>
      <c r="DK103" s="60"/>
      <c r="DL103" s="60"/>
      <c r="DM103" s="60"/>
      <c r="DN103" s="60"/>
      <c r="DO103" s="60"/>
      <c r="DP103" s="60"/>
      <c r="DQ103" s="60"/>
      <c r="DR103" s="60"/>
    </row>
    <row r="104" spans="2:122" s="71" customFormat="1" ht="89.25" customHeight="1" hidden="1" thickBot="1">
      <c r="B104" s="269">
        <v>7</v>
      </c>
      <c r="C104" s="270" t="s">
        <v>88</v>
      </c>
      <c r="D104" s="263" t="s">
        <v>186</v>
      </c>
      <c r="E104" s="150" t="s">
        <v>194</v>
      </c>
      <c r="F104" s="95" t="s">
        <v>62</v>
      </c>
      <c r="G104" s="120">
        <f>G105+G106+G107+G108+G109+G111+G110</f>
        <v>0</v>
      </c>
      <c r="H104" s="121"/>
      <c r="I104" s="120"/>
      <c r="J104" s="120">
        <f>J105+J106+J107+J108+J109+J111+J110</f>
        <v>0</v>
      </c>
      <c r="K104" s="120">
        <f>G104-J104</f>
        <v>0</v>
      </c>
      <c r="L104" s="120"/>
      <c r="M104" s="130">
        <f t="shared" si="4"/>
        <v>0</v>
      </c>
      <c r="N104" s="170" t="s">
        <v>212</v>
      </c>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58"/>
      <c r="BO104" s="58"/>
      <c r="BP104" s="58"/>
      <c r="BQ104" s="58"/>
      <c r="BR104" s="58"/>
      <c r="BS104" s="58"/>
      <c r="BT104" s="58"/>
      <c r="BU104" s="58"/>
      <c r="BV104" s="58"/>
      <c r="BW104" s="58"/>
      <c r="BX104" s="58"/>
      <c r="BY104" s="58"/>
      <c r="BZ104" s="58"/>
      <c r="CA104" s="58"/>
      <c r="CB104" s="58"/>
      <c r="CC104" s="58"/>
      <c r="CD104" s="58"/>
      <c r="CE104" s="58"/>
      <c r="CF104" s="58"/>
      <c r="CG104" s="58"/>
      <c r="CH104" s="58"/>
      <c r="CI104" s="58"/>
      <c r="CJ104" s="58"/>
      <c r="CK104" s="58"/>
      <c r="CL104" s="58"/>
      <c r="CM104" s="58"/>
      <c r="CN104" s="58"/>
      <c r="CO104" s="58"/>
      <c r="CP104" s="58"/>
      <c r="CQ104" s="58"/>
      <c r="CR104" s="58"/>
      <c r="CS104" s="58"/>
      <c r="CT104" s="58"/>
      <c r="CU104" s="58"/>
      <c r="CV104" s="58"/>
      <c r="CW104" s="58"/>
      <c r="CX104" s="58"/>
      <c r="CY104" s="58"/>
      <c r="CZ104" s="58"/>
      <c r="DA104" s="58"/>
      <c r="DB104" s="58"/>
      <c r="DC104" s="58"/>
      <c r="DD104" s="58"/>
      <c r="DE104" s="58"/>
      <c r="DF104" s="58"/>
      <c r="DG104" s="58"/>
      <c r="DH104" s="58"/>
      <c r="DI104" s="58"/>
      <c r="DJ104" s="58"/>
      <c r="DK104" s="58"/>
      <c r="DL104" s="58"/>
      <c r="DM104" s="58"/>
      <c r="DN104" s="58"/>
      <c r="DO104" s="58"/>
      <c r="DP104" s="58"/>
      <c r="DQ104" s="58"/>
      <c r="DR104" s="58"/>
    </row>
    <row r="105" spans="2:122" ht="29.25" customHeight="1" hidden="1" thickBot="1">
      <c r="B105" s="260"/>
      <c r="C105" s="260"/>
      <c r="D105" s="260"/>
      <c r="E105" s="127" t="s">
        <v>187</v>
      </c>
      <c r="F105" s="128" t="s">
        <v>62</v>
      </c>
      <c r="G105" s="130"/>
      <c r="H105" s="129"/>
      <c r="I105" s="130"/>
      <c r="J105" s="130"/>
      <c r="K105" s="130">
        <f aca="true" t="shared" si="7" ref="K105:K110">G105-J105</f>
        <v>0</v>
      </c>
      <c r="L105" s="130"/>
      <c r="M105" s="130">
        <f t="shared" si="4"/>
        <v>0</v>
      </c>
      <c r="N105" s="169"/>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60"/>
      <c r="BP105" s="60"/>
      <c r="BQ105" s="60"/>
      <c r="BR105" s="60"/>
      <c r="BS105" s="60"/>
      <c r="BT105" s="60"/>
      <c r="BU105" s="60"/>
      <c r="BV105" s="60"/>
      <c r="BW105" s="60"/>
      <c r="BX105" s="60"/>
      <c r="BY105" s="60"/>
      <c r="BZ105" s="60"/>
      <c r="CA105" s="60"/>
      <c r="CB105" s="60"/>
      <c r="CC105" s="60"/>
      <c r="CD105" s="60"/>
      <c r="CE105" s="60"/>
      <c r="CF105" s="60"/>
      <c r="CG105" s="60"/>
      <c r="CH105" s="60"/>
      <c r="CI105" s="60"/>
      <c r="CJ105" s="60"/>
      <c r="CK105" s="60"/>
      <c r="CL105" s="60"/>
      <c r="CM105" s="60"/>
      <c r="CN105" s="60"/>
      <c r="CO105" s="60"/>
      <c r="CP105" s="60"/>
      <c r="CQ105" s="60"/>
      <c r="CR105" s="60"/>
      <c r="CS105" s="60"/>
      <c r="CT105" s="60"/>
      <c r="CU105" s="60"/>
      <c r="CV105" s="60"/>
      <c r="CW105" s="60"/>
      <c r="CX105" s="60"/>
      <c r="CY105" s="60"/>
      <c r="CZ105" s="60"/>
      <c r="DA105" s="60"/>
      <c r="DB105" s="60"/>
      <c r="DC105" s="60"/>
      <c r="DD105" s="60"/>
      <c r="DE105" s="60"/>
      <c r="DF105" s="60"/>
      <c r="DG105" s="60"/>
      <c r="DH105" s="60"/>
      <c r="DI105" s="60"/>
      <c r="DJ105" s="60"/>
      <c r="DK105" s="60"/>
      <c r="DL105" s="60"/>
      <c r="DM105" s="60"/>
      <c r="DN105" s="60"/>
      <c r="DO105" s="60"/>
      <c r="DP105" s="60"/>
      <c r="DQ105" s="60"/>
      <c r="DR105" s="60"/>
    </row>
    <row r="106" spans="2:122" ht="25.5" customHeight="1" hidden="1" thickBot="1">
      <c r="B106" s="260"/>
      <c r="C106" s="260"/>
      <c r="D106" s="260"/>
      <c r="E106" s="127" t="s">
        <v>188</v>
      </c>
      <c r="F106" s="128" t="s">
        <v>62</v>
      </c>
      <c r="G106" s="130"/>
      <c r="H106" s="129"/>
      <c r="I106" s="130"/>
      <c r="J106" s="130"/>
      <c r="K106" s="130">
        <f t="shared" si="7"/>
        <v>0</v>
      </c>
      <c r="L106" s="130"/>
      <c r="M106" s="130">
        <f t="shared" si="4"/>
        <v>0</v>
      </c>
      <c r="N106" s="169"/>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c r="BO106" s="60"/>
      <c r="BP106" s="60"/>
      <c r="BQ106" s="60"/>
      <c r="BR106" s="60"/>
      <c r="BS106" s="60"/>
      <c r="BT106" s="60"/>
      <c r="BU106" s="60"/>
      <c r="BV106" s="60"/>
      <c r="BW106" s="60"/>
      <c r="BX106" s="60"/>
      <c r="BY106" s="60"/>
      <c r="BZ106" s="60"/>
      <c r="CA106" s="60"/>
      <c r="CB106" s="60"/>
      <c r="CC106" s="60"/>
      <c r="CD106" s="60"/>
      <c r="CE106" s="60"/>
      <c r="CF106" s="60"/>
      <c r="CG106" s="60"/>
      <c r="CH106" s="60"/>
      <c r="CI106" s="60"/>
      <c r="CJ106" s="60"/>
      <c r="CK106" s="60"/>
      <c r="CL106" s="60"/>
      <c r="CM106" s="60"/>
      <c r="CN106" s="60"/>
      <c r="CO106" s="60"/>
      <c r="CP106" s="60"/>
      <c r="CQ106" s="60"/>
      <c r="CR106" s="60"/>
      <c r="CS106" s="60"/>
      <c r="CT106" s="60"/>
      <c r="CU106" s="60"/>
      <c r="CV106" s="60"/>
      <c r="CW106" s="60"/>
      <c r="CX106" s="60"/>
      <c r="CY106" s="60"/>
      <c r="CZ106" s="60"/>
      <c r="DA106" s="60"/>
      <c r="DB106" s="60"/>
      <c r="DC106" s="60"/>
      <c r="DD106" s="60"/>
      <c r="DE106" s="60"/>
      <c r="DF106" s="60"/>
      <c r="DG106" s="60"/>
      <c r="DH106" s="60"/>
      <c r="DI106" s="60"/>
      <c r="DJ106" s="60"/>
      <c r="DK106" s="60"/>
      <c r="DL106" s="60"/>
      <c r="DM106" s="60"/>
      <c r="DN106" s="60"/>
      <c r="DO106" s="60"/>
      <c r="DP106" s="60"/>
      <c r="DQ106" s="60"/>
      <c r="DR106" s="60"/>
    </row>
    <row r="107" spans="2:122" ht="36.75" customHeight="1" hidden="1" thickBot="1">
      <c r="B107" s="260"/>
      <c r="C107" s="260"/>
      <c r="D107" s="260"/>
      <c r="E107" s="127" t="s">
        <v>189</v>
      </c>
      <c r="F107" s="128" t="s">
        <v>62</v>
      </c>
      <c r="G107" s="130"/>
      <c r="H107" s="129"/>
      <c r="I107" s="130"/>
      <c r="J107" s="130"/>
      <c r="K107" s="130">
        <f t="shared" si="7"/>
        <v>0</v>
      </c>
      <c r="L107" s="130"/>
      <c r="M107" s="130">
        <f t="shared" si="4"/>
        <v>0</v>
      </c>
      <c r="N107" s="169"/>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c r="AW107" s="60"/>
      <c r="AX107" s="60"/>
      <c r="AY107" s="60"/>
      <c r="AZ107" s="60"/>
      <c r="BA107" s="60"/>
      <c r="BB107" s="60"/>
      <c r="BC107" s="60"/>
      <c r="BD107" s="60"/>
      <c r="BE107" s="60"/>
      <c r="BF107" s="60"/>
      <c r="BG107" s="60"/>
      <c r="BH107" s="60"/>
      <c r="BI107" s="60"/>
      <c r="BJ107" s="60"/>
      <c r="BK107" s="60"/>
      <c r="BL107" s="60"/>
      <c r="BM107" s="60"/>
      <c r="BN107" s="60"/>
      <c r="BO107" s="60"/>
      <c r="BP107" s="60"/>
      <c r="BQ107" s="60"/>
      <c r="BR107" s="60"/>
      <c r="BS107" s="60"/>
      <c r="BT107" s="60"/>
      <c r="BU107" s="60"/>
      <c r="BV107" s="60"/>
      <c r="BW107" s="60"/>
      <c r="BX107" s="60"/>
      <c r="BY107" s="60"/>
      <c r="BZ107" s="60"/>
      <c r="CA107" s="60"/>
      <c r="CB107" s="60"/>
      <c r="CC107" s="60"/>
      <c r="CD107" s="60"/>
      <c r="CE107" s="60"/>
      <c r="CF107" s="60"/>
      <c r="CG107" s="60"/>
      <c r="CH107" s="60"/>
      <c r="CI107" s="60"/>
      <c r="CJ107" s="60"/>
      <c r="CK107" s="60"/>
      <c r="CL107" s="60"/>
      <c r="CM107" s="60"/>
      <c r="CN107" s="60"/>
      <c r="CO107" s="60"/>
      <c r="CP107" s="60"/>
      <c r="CQ107" s="60"/>
      <c r="CR107" s="60"/>
      <c r="CS107" s="60"/>
      <c r="CT107" s="60"/>
      <c r="CU107" s="60"/>
      <c r="CV107" s="60"/>
      <c r="CW107" s="60"/>
      <c r="CX107" s="60"/>
      <c r="CY107" s="60"/>
      <c r="CZ107" s="60"/>
      <c r="DA107" s="60"/>
      <c r="DB107" s="60"/>
      <c r="DC107" s="60"/>
      <c r="DD107" s="60"/>
      <c r="DE107" s="60"/>
      <c r="DF107" s="60"/>
      <c r="DG107" s="60"/>
      <c r="DH107" s="60"/>
      <c r="DI107" s="60"/>
      <c r="DJ107" s="60"/>
      <c r="DK107" s="60"/>
      <c r="DL107" s="60"/>
      <c r="DM107" s="60"/>
      <c r="DN107" s="60"/>
      <c r="DO107" s="60"/>
      <c r="DP107" s="60"/>
      <c r="DQ107" s="60"/>
      <c r="DR107" s="60"/>
    </row>
    <row r="108" spans="2:122" ht="45.75" customHeight="1" hidden="1" thickBot="1">
      <c r="B108" s="260"/>
      <c r="C108" s="260"/>
      <c r="D108" s="260"/>
      <c r="E108" s="127" t="s">
        <v>190</v>
      </c>
      <c r="F108" s="128" t="s">
        <v>62</v>
      </c>
      <c r="G108" s="130"/>
      <c r="H108" s="129"/>
      <c r="I108" s="130"/>
      <c r="J108" s="130"/>
      <c r="K108" s="130">
        <f t="shared" si="7"/>
        <v>0</v>
      </c>
      <c r="L108" s="130"/>
      <c r="M108" s="130">
        <f t="shared" si="4"/>
        <v>0</v>
      </c>
      <c r="N108" s="169"/>
      <c r="O108" s="60"/>
      <c r="P108" s="60"/>
      <c r="Q108" s="60"/>
      <c r="R108" s="60"/>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0"/>
      <c r="AV108" s="60"/>
      <c r="AW108" s="60"/>
      <c r="AX108" s="60"/>
      <c r="AY108" s="60"/>
      <c r="AZ108" s="60"/>
      <c r="BA108" s="60"/>
      <c r="BB108" s="60"/>
      <c r="BC108" s="60"/>
      <c r="BD108" s="60"/>
      <c r="BE108" s="60"/>
      <c r="BF108" s="60"/>
      <c r="BG108" s="60"/>
      <c r="BH108" s="60"/>
      <c r="BI108" s="60"/>
      <c r="BJ108" s="60"/>
      <c r="BK108" s="60"/>
      <c r="BL108" s="60"/>
      <c r="BM108" s="60"/>
      <c r="BN108" s="60"/>
      <c r="BO108" s="60"/>
      <c r="BP108" s="60"/>
      <c r="BQ108" s="60"/>
      <c r="BR108" s="60"/>
      <c r="BS108" s="60"/>
      <c r="BT108" s="60"/>
      <c r="BU108" s="60"/>
      <c r="BV108" s="60"/>
      <c r="BW108" s="60"/>
      <c r="BX108" s="60"/>
      <c r="BY108" s="60"/>
      <c r="BZ108" s="60"/>
      <c r="CA108" s="60"/>
      <c r="CB108" s="60"/>
      <c r="CC108" s="60"/>
      <c r="CD108" s="60"/>
      <c r="CE108" s="60"/>
      <c r="CF108" s="60"/>
      <c r="CG108" s="60"/>
      <c r="CH108" s="60"/>
      <c r="CI108" s="60"/>
      <c r="CJ108" s="60"/>
      <c r="CK108" s="60"/>
      <c r="CL108" s="60"/>
      <c r="CM108" s="60"/>
      <c r="CN108" s="60"/>
      <c r="CO108" s="60"/>
      <c r="CP108" s="60"/>
      <c r="CQ108" s="60"/>
      <c r="CR108" s="60"/>
      <c r="CS108" s="60"/>
      <c r="CT108" s="60"/>
      <c r="CU108" s="60"/>
      <c r="CV108" s="60"/>
      <c r="CW108" s="60"/>
      <c r="CX108" s="60"/>
      <c r="CY108" s="60"/>
      <c r="CZ108" s="60"/>
      <c r="DA108" s="60"/>
      <c r="DB108" s="60"/>
      <c r="DC108" s="60"/>
      <c r="DD108" s="60"/>
      <c r="DE108" s="60"/>
      <c r="DF108" s="60"/>
      <c r="DG108" s="60"/>
      <c r="DH108" s="60"/>
      <c r="DI108" s="60"/>
      <c r="DJ108" s="60"/>
      <c r="DK108" s="60"/>
      <c r="DL108" s="60"/>
      <c r="DM108" s="60"/>
      <c r="DN108" s="60"/>
      <c r="DO108" s="60"/>
      <c r="DP108" s="60"/>
      <c r="DQ108" s="60"/>
      <c r="DR108" s="60"/>
    </row>
    <row r="109" spans="2:122" ht="59.25" customHeight="1" hidden="1" thickBot="1">
      <c r="B109" s="260"/>
      <c r="C109" s="260"/>
      <c r="D109" s="260"/>
      <c r="E109" s="127" t="s">
        <v>191</v>
      </c>
      <c r="F109" s="128" t="s">
        <v>62</v>
      </c>
      <c r="G109" s="130"/>
      <c r="H109" s="129"/>
      <c r="I109" s="130"/>
      <c r="J109" s="130"/>
      <c r="K109" s="130">
        <f t="shared" si="7"/>
        <v>0</v>
      </c>
      <c r="L109" s="130"/>
      <c r="M109" s="130">
        <f t="shared" si="4"/>
        <v>0</v>
      </c>
      <c r="N109" s="169"/>
      <c r="O109" s="60"/>
      <c r="P109" s="60"/>
      <c r="Q109" s="60"/>
      <c r="R109" s="60"/>
      <c r="S109" s="60"/>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c r="AS109" s="60"/>
      <c r="AT109" s="60"/>
      <c r="AU109" s="60"/>
      <c r="AV109" s="60"/>
      <c r="AW109" s="60"/>
      <c r="AX109" s="60"/>
      <c r="AY109" s="60"/>
      <c r="AZ109" s="60"/>
      <c r="BA109" s="60"/>
      <c r="BB109" s="60"/>
      <c r="BC109" s="60"/>
      <c r="BD109" s="60"/>
      <c r="BE109" s="60"/>
      <c r="BF109" s="60"/>
      <c r="BG109" s="60"/>
      <c r="BH109" s="60"/>
      <c r="BI109" s="60"/>
      <c r="BJ109" s="60"/>
      <c r="BK109" s="60"/>
      <c r="BL109" s="60"/>
      <c r="BM109" s="60"/>
      <c r="BN109" s="60"/>
      <c r="BO109" s="60"/>
      <c r="BP109" s="60"/>
      <c r="BQ109" s="60"/>
      <c r="BR109" s="60"/>
      <c r="BS109" s="60"/>
      <c r="BT109" s="60"/>
      <c r="BU109" s="60"/>
      <c r="BV109" s="60"/>
      <c r="BW109" s="60"/>
      <c r="BX109" s="60"/>
      <c r="BY109" s="60"/>
      <c r="BZ109" s="60"/>
      <c r="CA109" s="60"/>
      <c r="CB109" s="60"/>
      <c r="CC109" s="60"/>
      <c r="CD109" s="60"/>
      <c r="CE109" s="60"/>
      <c r="CF109" s="60"/>
      <c r="CG109" s="60"/>
      <c r="CH109" s="60"/>
      <c r="CI109" s="60"/>
      <c r="CJ109" s="60"/>
      <c r="CK109" s="60"/>
      <c r="CL109" s="60"/>
      <c r="CM109" s="60"/>
      <c r="CN109" s="60"/>
      <c r="CO109" s="60"/>
      <c r="CP109" s="60"/>
      <c r="CQ109" s="60"/>
      <c r="CR109" s="60"/>
      <c r="CS109" s="60"/>
      <c r="CT109" s="60"/>
      <c r="CU109" s="60"/>
      <c r="CV109" s="60"/>
      <c r="CW109" s="60"/>
      <c r="CX109" s="60"/>
      <c r="CY109" s="60"/>
      <c r="CZ109" s="60"/>
      <c r="DA109" s="60"/>
      <c r="DB109" s="60"/>
      <c r="DC109" s="60"/>
      <c r="DD109" s="60"/>
      <c r="DE109" s="60"/>
      <c r="DF109" s="60"/>
      <c r="DG109" s="60"/>
      <c r="DH109" s="60"/>
      <c r="DI109" s="60"/>
      <c r="DJ109" s="60"/>
      <c r="DK109" s="60"/>
      <c r="DL109" s="60"/>
      <c r="DM109" s="60"/>
      <c r="DN109" s="60"/>
      <c r="DO109" s="60"/>
      <c r="DP109" s="60"/>
      <c r="DQ109" s="60"/>
      <c r="DR109" s="60"/>
    </row>
    <row r="110" spans="2:122" ht="51.75" customHeight="1" hidden="1" thickBot="1">
      <c r="B110" s="260"/>
      <c r="C110" s="260"/>
      <c r="D110" s="260"/>
      <c r="E110" s="127" t="s">
        <v>193</v>
      </c>
      <c r="F110" s="128" t="s">
        <v>62</v>
      </c>
      <c r="G110" s="130"/>
      <c r="H110" s="129"/>
      <c r="I110" s="130"/>
      <c r="J110" s="130"/>
      <c r="K110" s="130">
        <f t="shared" si="7"/>
        <v>0</v>
      </c>
      <c r="L110" s="130"/>
      <c r="M110" s="130">
        <f t="shared" si="4"/>
        <v>0</v>
      </c>
      <c r="N110" s="169"/>
      <c r="O110" s="60"/>
      <c r="P110" s="60"/>
      <c r="Q110" s="60"/>
      <c r="R110" s="60"/>
      <c r="S110" s="60"/>
      <c r="T110" s="60"/>
      <c r="U110" s="60"/>
      <c r="V110" s="60"/>
      <c r="W110" s="60"/>
      <c r="X110" s="60"/>
      <c r="Y110" s="60"/>
      <c r="Z110" s="60"/>
      <c r="AA110" s="60"/>
      <c r="AB110" s="60"/>
      <c r="AC110" s="60"/>
      <c r="AD110" s="60"/>
      <c r="AE110" s="60"/>
      <c r="AF110" s="60"/>
      <c r="AG110" s="60"/>
      <c r="AH110" s="60"/>
      <c r="AI110" s="60"/>
      <c r="AJ110" s="60"/>
      <c r="AK110" s="60"/>
      <c r="AL110" s="60"/>
      <c r="AM110" s="60"/>
      <c r="AN110" s="60"/>
      <c r="AO110" s="60"/>
      <c r="AP110" s="60"/>
      <c r="AQ110" s="60"/>
      <c r="AR110" s="60"/>
      <c r="AS110" s="60"/>
      <c r="AT110" s="60"/>
      <c r="AU110" s="60"/>
      <c r="AV110" s="60"/>
      <c r="AW110" s="60"/>
      <c r="AX110" s="60"/>
      <c r="AY110" s="60"/>
      <c r="AZ110" s="60"/>
      <c r="BA110" s="60"/>
      <c r="BB110" s="60"/>
      <c r="BC110" s="60"/>
      <c r="BD110" s="60"/>
      <c r="BE110" s="60"/>
      <c r="BF110" s="60"/>
      <c r="BG110" s="60"/>
      <c r="BH110" s="60"/>
      <c r="BI110" s="60"/>
      <c r="BJ110" s="60"/>
      <c r="BK110" s="60"/>
      <c r="BL110" s="60"/>
      <c r="BM110" s="60"/>
      <c r="BN110" s="60"/>
      <c r="BO110" s="60"/>
      <c r="BP110" s="60"/>
      <c r="BQ110" s="60"/>
      <c r="BR110" s="60"/>
      <c r="BS110" s="60"/>
      <c r="BT110" s="60"/>
      <c r="BU110" s="60"/>
      <c r="BV110" s="60"/>
      <c r="BW110" s="60"/>
      <c r="BX110" s="60"/>
      <c r="BY110" s="60"/>
      <c r="BZ110" s="60"/>
      <c r="CA110" s="60"/>
      <c r="CB110" s="60"/>
      <c r="CC110" s="60"/>
      <c r="CD110" s="60"/>
      <c r="CE110" s="60"/>
      <c r="CF110" s="60"/>
      <c r="CG110" s="60"/>
      <c r="CH110" s="60"/>
      <c r="CI110" s="60"/>
      <c r="CJ110" s="60"/>
      <c r="CK110" s="60"/>
      <c r="CL110" s="60"/>
      <c r="CM110" s="60"/>
      <c r="CN110" s="60"/>
      <c r="CO110" s="60"/>
      <c r="CP110" s="60"/>
      <c r="CQ110" s="60"/>
      <c r="CR110" s="60"/>
      <c r="CS110" s="60"/>
      <c r="CT110" s="60"/>
      <c r="CU110" s="60"/>
      <c r="CV110" s="60"/>
      <c r="CW110" s="60"/>
      <c r="CX110" s="60"/>
      <c r="CY110" s="60"/>
      <c r="CZ110" s="60"/>
      <c r="DA110" s="60"/>
      <c r="DB110" s="60"/>
      <c r="DC110" s="60"/>
      <c r="DD110" s="60"/>
      <c r="DE110" s="60"/>
      <c r="DF110" s="60"/>
      <c r="DG110" s="60"/>
      <c r="DH110" s="60"/>
      <c r="DI110" s="60"/>
      <c r="DJ110" s="60"/>
      <c r="DK110" s="60"/>
      <c r="DL110" s="60"/>
      <c r="DM110" s="60"/>
      <c r="DN110" s="60"/>
      <c r="DO110" s="60"/>
      <c r="DP110" s="60"/>
      <c r="DQ110" s="60"/>
      <c r="DR110" s="60"/>
    </row>
    <row r="111" spans="2:122" ht="48" customHeight="1" hidden="1" thickBot="1">
      <c r="B111" s="260"/>
      <c r="C111" s="260"/>
      <c r="D111" s="260"/>
      <c r="E111" s="151" t="s">
        <v>192</v>
      </c>
      <c r="F111" s="128" t="s">
        <v>62</v>
      </c>
      <c r="G111" s="130"/>
      <c r="H111" s="129"/>
      <c r="I111" s="130"/>
      <c r="J111" s="130"/>
      <c r="K111" s="130">
        <f>G111-J111</f>
        <v>0</v>
      </c>
      <c r="L111" s="130"/>
      <c r="M111" s="130">
        <f t="shared" si="4"/>
        <v>0</v>
      </c>
      <c r="N111" s="133"/>
      <c r="O111" s="60"/>
      <c r="P111" s="60"/>
      <c r="Q111" s="60"/>
      <c r="R111" s="60"/>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60"/>
      <c r="AU111" s="60"/>
      <c r="AV111" s="60"/>
      <c r="AW111" s="60"/>
      <c r="AX111" s="60"/>
      <c r="AY111" s="60"/>
      <c r="AZ111" s="60"/>
      <c r="BA111" s="60"/>
      <c r="BB111" s="60"/>
      <c r="BC111" s="60"/>
      <c r="BD111" s="60"/>
      <c r="BE111" s="60"/>
      <c r="BF111" s="60"/>
      <c r="BG111" s="60"/>
      <c r="BH111" s="60"/>
      <c r="BI111" s="60"/>
      <c r="BJ111" s="60"/>
      <c r="BK111" s="60"/>
      <c r="BL111" s="60"/>
      <c r="BM111" s="60"/>
      <c r="BN111" s="60"/>
      <c r="BO111" s="60"/>
      <c r="BP111" s="60"/>
      <c r="BQ111" s="60"/>
      <c r="BR111" s="60"/>
      <c r="BS111" s="60"/>
      <c r="BT111" s="60"/>
      <c r="BU111" s="60"/>
      <c r="BV111" s="60"/>
      <c r="BW111" s="60"/>
      <c r="BX111" s="60"/>
      <c r="BY111" s="60"/>
      <c r="BZ111" s="60"/>
      <c r="CA111" s="60"/>
      <c r="CB111" s="60"/>
      <c r="CC111" s="60"/>
      <c r="CD111" s="60"/>
      <c r="CE111" s="60"/>
      <c r="CF111" s="60"/>
      <c r="CG111" s="60"/>
      <c r="CH111" s="60"/>
      <c r="CI111" s="60"/>
      <c r="CJ111" s="60"/>
      <c r="CK111" s="60"/>
      <c r="CL111" s="60"/>
      <c r="CM111" s="60"/>
      <c r="CN111" s="60"/>
      <c r="CO111" s="60"/>
      <c r="CP111" s="60"/>
      <c r="CQ111" s="60"/>
      <c r="CR111" s="60"/>
      <c r="CS111" s="60"/>
      <c r="CT111" s="60"/>
      <c r="CU111" s="60"/>
      <c r="CV111" s="60"/>
      <c r="CW111" s="60"/>
      <c r="CX111" s="60"/>
      <c r="CY111" s="60"/>
      <c r="CZ111" s="60"/>
      <c r="DA111" s="60"/>
      <c r="DB111" s="60"/>
      <c r="DC111" s="60"/>
      <c r="DD111" s="60"/>
      <c r="DE111" s="60"/>
      <c r="DF111" s="60"/>
      <c r="DG111" s="60"/>
      <c r="DH111" s="60"/>
      <c r="DI111" s="60"/>
      <c r="DJ111" s="60"/>
      <c r="DK111" s="60"/>
      <c r="DL111" s="60"/>
      <c r="DM111" s="60"/>
      <c r="DN111" s="60"/>
      <c r="DO111" s="60"/>
      <c r="DP111" s="60"/>
      <c r="DQ111" s="60"/>
      <c r="DR111" s="60"/>
    </row>
    <row r="112" spans="2:122" s="92" customFormat="1" ht="134.25" customHeight="1">
      <c r="B112" s="179">
        <v>6</v>
      </c>
      <c r="C112" s="179" t="s">
        <v>124</v>
      </c>
      <c r="D112" s="179" t="s">
        <v>331</v>
      </c>
      <c r="E112" s="196" t="s">
        <v>230</v>
      </c>
      <c r="F112" s="197" t="s">
        <v>62</v>
      </c>
      <c r="G112" s="181">
        <v>500000</v>
      </c>
      <c r="H112" s="182"/>
      <c r="I112" s="181"/>
      <c r="J112" s="181">
        <v>500000</v>
      </c>
      <c r="K112" s="181">
        <f>G112-J112</f>
        <v>0</v>
      </c>
      <c r="L112" s="181">
        <v>256673</v>
      </c>
      <c r="M112" s="130">
        <f t="shared" si="4"/>
        <v>243327</v>
      </c>
      <c r="N112" s="246" t="s">
        <v>348</v>
      </c>
      <c r="O112" s="198"/>
      <c r="P112" s="198"/>
      <c r="Q112" s="198"/>
      <c r="R112" s="198"/>
      <c r="S112" s="198"/>
      <c r="T112" s="198"/>
      <c r="U112" s="198"/>
      <c r="V112" s="198"/>
      <c r="W112" s="198"/>
      <c r="X112" s="198"/>
      <c r="Y112" s="198"/>
      <c r="Z112" s="198"/>
      <c r="AA112" s="198"/>
      <c r="AB112" s="198"/>
      <c r="AC112" s="198"/>
      <c r="AD112" s="198"/>
      <c r="AE112" s="198"/>
      <c r="AF112" s="198"/>
      <c r="AG112" s="198"/>
      <c r="AH112" s="198"/>
      <c r="AI112" s="198"/>
      <c r="AJ112" s="198"/>
      <c r="AK112" s="198"/>
      <c r="AL112" s="198"/>
      <c r="AM112" s="198"/>
      <c r="AN112" s="198"/>
      <c r="AO112" s="198"/>
      <c r="AP112" s="198"/>
      <c r="AQ112" s="198"/>
      <c r="AR112" s="198"/>
      <c r="AS112" s="198"/>
      <c r="AT112" s="198"/>
      <c r="AU112" s="198"/>
      <c r="AV112" s="198"/>
      <c r="AW112" s="198"/>
      <c r="AX112" s="198"/>
      <c r="AY112" s="198"/>
      <c r="AZ112" s="198"/>
      <c r="BA112" s="198"/>
      <c r="BB112" s="198"/>
      <c r="BC112" s="198"/>
      <c r="BD112" s="198"/>
      <c r="BE112" s="198"/>
      <c r="BF112" s="198"/>
      <c r="BG112" s="198"/>
      <c r="BH112" s="198"/>
      <c r="BI112" s="198"/>
      <c r="BJ112" s="198"/>
      <c r="BK112" s="198"/>
      <c r="BL112" s="198"/>
      <c r="BM112" s="198"/>
      <c r="BN112" s="198"/>
      <c r="BO112" s="198"/>
      <c r="BP112" s="198"/>
      <c r="BQ112" s="198"/>
      <c r="BR112" s="198"/>
      <c r="BS112" s="198"/>
      <c r="BT112" s="198"/>
      <c r="BU112" s="198"/>
      <c r="BV112" s="198"/>
      <c r="BW112" s="198"/>
      <c r="BX112" s="198"/>
      <c r="BY112" s="198"/>
      <c r="BZ112" s="198"/>
      <c r="CA112" s="198"/>
      <c r="CB112" s="198"/>
      <c r="CC112" s="198"/>
      <c r="CD112" s="198"/>
      <c r="CE112" s="198"/>
      <c r="CF112" s="198"/>
      <c r="CG112" s="198"/>
      <c r="CH112" s="198"/>
      <c r="CI112" s="198"/>
      <c r="CJ112" s="198"/>
      <c r="CK112" s="198"/>
      <c r="CL112" s="198"/>
      <c r="CM112" s="198"/>
      <c r="CN112" s="198"/>
      <c r="CO112" s="198"/>
      <c r="CP112" s="198"/>
      <c r="CQ112" s="198"/>
      <c r="CR112" s="198"/>
      <c r="CS112" s="198"/>
      <c r="CT112" s="198"/>
      <c r="CU112" s="198"/>
      <c r="CV112" s="198"/>
      <c r="CW112" s="198"/>
      <c r="CX112" s="198"/>
      <c r="CY112" s="198"/>
      <c r="CZ112" s="198"/>
      <c r="DA112" s="198"/>
      <c r="DB112" s="198"/>
      <c r="DC112" s="198"/>
      <c r="DD112" s="198"/>
      <c r="DE112" s="198"/>
      <c r="DF112" s="198"/>
      <c r="DG112" s="198"/>
      <c r="DH112" s="198"/>
      <c r="DI112" s="198"/>
      <c r="DJ112" s="198"/>
      <c r="DK112" s="198"/>
      <c r="DL112" s="198"/>
      <c r="DM112" s="198"/>
      <c r="DN112" s="198"/>
      <c r="DO112" s="198"/>
      <c r="DP112" s="198"/>
      <c r="DQ112" s="198"/>
      <c r="DR112" s="198"/>
    </row>
    <row r="113" spans="2:122" ht="39.75" customHeight="1">
      <c r="B113" s="62"/>
      <c r="C113" s="118" t="s">
        <v>86</v>
      </c>
      <c r="D113" s="118"/>
      <c r="E113" s="122" t="s">
        <v>212</v>
      </c>
      <c r="F113" s="122" t="s">
        <v>212</v>
      </c>
      <c r="G113" s="120">
        <f>G86+G87+G101+G102+G103+G104+G112</f>
        <v>26472500</v>
      </c>
      <c r="H113" s="121"/>
      <c r="I113" s="120">
        <f>SUM(I86:I111)</f>
        <v>0</v>
      </c>
      <c r="J113" s="147">
        <f>J86+J87+J101+J102+J103+J104+J112</f>
        <v>5533753</v>
      </c>
      <c r="K113" s="120">
        <f>G113-J113</f>
        <v>20938747</v>
      </c>
      <c r="L113" s="147">
        <f>L86+L87+L101+L102+L103+L104+L112</f>
        <v>1229894</v>
      </c>
      <c r="M113" s="120">
        <f t="shared" si="4"/>
        <v>4303859</v>
      </c>
      <c r="N113" s="123" t="s">
        <v>212</v>
      </c>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row>
    <row r="114" spans="2:122" ht="54.75" customHeight="1">
      <c r="B114" s="256" t="s">
        <v>63</v>
      </c>
      <c r="C114" s="256"/>
      <c r="D114" s="256"/>
      <c r="E114" s="256"/>
      <c r="F114" s="256"/>
      <c r="G114" s="256"/>
      <c r="H114" s="257"/>
      <c r="I114" s="257"/>
      <c r="J114" s="257"/>
      <c r="K114" s="257"/>
      <c r="L114" s="155"/>
      <c r="M114" s="155"/>
      <c r="N114" s="80"/>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row>
    <row r="115" spans="2:122" s="71" customFormat="1" ht="96.75" customHeight="1">
      <c r="B115" s="109">
        <v>1</v>
      </c>
      <c r="C115" s="152" t="s">
        <v>204</v>
      </c>
      <c r="D115" s="259" t="s">
        <v>332</v>
      </c>
      <c r="E115" s="110" t="s">
        <v>113</v>
      </c>
      <c r="F115" s="111" t="s">
        <v>64</v>
      </c>
      <c r="G115" s="113">
        <f>SUM(G116:G131)</f>
        <v>6049850</v>
      </c>
      <c r="H115" s="112"/>
      <c r="I115" s="113"/>
      <c r="J115" s="113">
        <f>SUM(J116:J131)</f>
        <v>2128200</v>
      </c>
      <c r="K115" s="113">
        <f aca="true" t="shared" si="8" ref="K115:K134">G115-J115</f>
        <v>3921650</v>
      </c>
      <c r="L115" s="113">
        <f>SUM(L116:L133)</f>
        <v>240407</v>
      </c>
      <c r="M115" s="158">
        <f t="shared" si="4"/>
        <v>1887793</v>
      </c>
      <c r="N115" s="114" t="s">
        <v>212</v>
      </c>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c r="BO115" s="58"/>
      <c r="BP115" s="58"/>
      <c r="BQ115" s="58"/>
      <c r="BR115" s="58"/>
      <c r="BS115" s="58"/>
      <c r="BT115" s="58"/>
      <c r="BU115" s="58"/>
      <c r="BV115" s="58"/>
      <c r="BW115" s="58"/>
      <c r="BX115" s="58"/>
      <c r="BY115" s="58"/>
      <c r="BZ115" s="58"/>
      <c r="CA115" s="58"/>
      <c r="CB115" s="58"/>
      <c r="CC115" s="58"/>
      <c r="CD115" s="58"/>
      <c r="CE115" s="58"/>
      <c r="CF115" s="58"/>
      <c r="CG115" s="58"/>
      <c r="CH115" s="58"/>
      <c r="CI115" s="58"/>
      <c r="CJ115" s="58"/>
      <c r="CK115" s="58"/>
      <c r="CL115" s="58"/>
      <c r="CM115" s="58"/>
      <c r="CN115" s="58"/>
      <c r="CO115" s="58"/>
      <c r="CP115" s="58"/>
      <c r="CQ115" s="58"/>
      <c r="CR115" s="58"/>
      <c r="CS115" s="58"/>
      <c r="CT115" s="58"/>
      <c r="CU115" s="58"/>
      <c r="CV115" s="58"/>
      <c r="CW115" s="58"/>
      <c r="CX115" s="58"/>
      <c r="CY115" s="58"/>
      <c r="CZ115" s="58"/>
      <c r="DA115" s="58"/>
      <c r="DB115" s="58"/>
      <c r="DC115" s="58"/>
      <c r="DD115" s="58"/>
      <c r="DE115" s="58"/>
      <c r="DF115" s="58"/>
      <c r="DG115" s="58"/>
      <c r="DH115" s="58"/>
      <c r="DI115" s="58"/>
      <c r="DJ115" s="58"/>
      <c r="DK115" s="58"/>
      <c r="DL115" s="58"/>
      <c r="DM115" s="58"/>
      <c r="DN115" s="58"/>
      <c r="DO115" s="58"/>
      <c r="DP115" s="58"/>
      <c r="DQ115" s="58"/>
      <c r="DR115" s="58"/>
    </row>
    <row r="116" spans="2:122" s="76" customFormat="1" ht="163.5" customHeight="1">
      <c r="B116" s="227" t="s">
        <v>131</v>
      </c>
      <c r="C116" s="77" t="s">
        <v>205</v>
      </c>
      <c r="D116" s="260"/>
      <c r="E116" s="115" t="s">
        <v>80</v>
      </c>
      <c r="F116" s="77" t="s">
        <v>64</v>
      </c>
      <c r="G116" s="90">
        <v>350000</v>
      </c>
      <c r="H116" s="116"/>
      <c r="I116" s="90"/>
      <c r="J116" s="90">
        <v>230000</v>
      </c>
      <c r="K116" s="90">
        <f t="shared" si="8"/>
        <v>120000</v>
      </c>
      <c r="L116" s="90">
        <v>29200</v>
      </c>
      <c r="M116" s="130">
        <f t="shared" si="4"/>
        <v>200800</v>
      </c>
      <c r="N116" s="228" t="s">
        <v>264</v>
      </c>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c r="BI116" s="75"/>
      <c r="BJ116" s="75"/>
      <c r="BK116" s="75"/>
      <c r="BL116" s="75"/>
      <c r="BM116" s="75"/>
      <c r="BN116" s="75"/>
      <c r="BO116" s="75"/>
      <c r="BP116" s="75"/>
      <c r="BQ116" s="75"/>
      <c r="BR116" s="75"/>
      <c r="BS116" s="75"/>
      <c r="BT116" s="75"/>
      <c r="BU116" s="75"/>
      <c r="BV116" s="75"/>
      <c r="BW116" s="75"/>
      <c r="BX116" s="75"/>
      <c r="BY116" s="75"/>
      <c r="BZ116" s="75"/>
      <c r="CA116" s="75"/>
      <c r="CB116" s="75"/>
      <c r="CC116" s="75"/>
      <c r="CD116" s="75"/>
      <c r="CE116" s="75"/>
      <c r="CF116" s="75"/>
      <c r="CG116" s="75"/>
      <c r="CH116" s="75"/>
      <c r="CI116" s="75"/>
      <c r="CJ116" s="75"/>
      <c r="CK116" s="75"/>
      <c r="CL116" s="75"/>
      <c r="CM116" s="75"/>
      <c r="CN116" s="75"/>
      <c r="CO116" s="75"/>
      <c r="CP116" s="75"/>
      <c r="CQ116" s="75"/>
      <c r="CR116" s="75"/>
      <c r="CS116" s="75"/>
      <c r="CT116" s="75"/>
      <c r="CU116" s="75"/>
      <c r="CV116" s="75"/>
      <c r="CW116" s="75"/>
      <c r="CX116" s="75"/>
      <c r="CY116" s="75"/>
      <c r="CZ116" s="75"/>
      <c r="DA116" s="75"/>
      <c r="DB116" s="75"/>
      <c r="DC116" s="75"/>
      <c r="DD116" s="75"/>
      <c r="DE116" s="75"/>
      <c r="DF116" s="75"/>
      <c r="DG116" s="75"/>
      <c r="DH116" s="75"/>
      <c r="DI116" s="75"/>
      <c r="DJ116" s="75"/>
      <c r="DK116" s="75"/>
      <c r="DL116" s="75"/>
      <c r="DM116" s="75"/>
      <c r="DN116" s="75"/>
      <c r="DO116" s="75"/>
      <c r="DP116" s="75"/>
      <c r="DQ116" s="75"/>
      <c r="DR116" s="75"/>
    </row>
    <row r="117" spans="2:122" s="76" customFormat="1" ht="168" customHeight="1">
      <c r="B117" s="227" t="s">
        <v>132</v>
      </c>
      <c r="C117" s="234" t="s">
        <v>344</v>
      </c>
      <c r="D117" s="260"/>
      <c r="E117" s="115" t="s">
        <v>80</v>
      </c>
      <c r="F117" s="77" t="s">
        <v>64</v>
      </c>
      <c r="G117" s="90">
        <v>450000</v>
      </c>
      <c r="H117" s="116"/>
      <c r="I117" s="90"/>
      <c r="J117" s="90">
        <v>200000</v>
      </c>
      <c r="K117" s="90">
        <f t="shared" si="8"/>
        <v>250000</v>
      </c>
      <c r="L117" s="90">
        <v>41900</v>
      </c>
      <c r="M117" s="130">
        <f t="shared" si="4"/>
        <v>158100</v>
      </c>
      <c r="N117" s="228" t="s">
        <v>265</v>
      </c>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c r="BI117" s="75"/>
      <c r="BJ117" s="75"/>
      <c r="BK117" s="75"/>
      <c r="BL117" s="75"/>
      <c r="BM117" s="75"/>
      <c r="BN117" s="75"/>
      <c r="BO117" s="75"/>
      <c r="BP117" s="75"/>
      <c r="BQ117" s="75"/>
      <c r="BR117" s="75"/>
      <c r="BS117" s="75"/>
      <c r="BT117" s="75"/>
      <c r="BU117" s="75"/>
      <c r="BV117" s="75"/>
      <c r="BW117" s="75"/>
      <c r="BX117" s="75"/>
      <c r="BY117" s="75"/>
      <c r="BZ117" s="75"/>
      <c r="CA117" s="75"/>
      <c r="CB117" s="75"/>
      <c r="CC117" s="75"/>
      <c r="CD117" s="75"/>
      <c r="CE117" s="75"/>
      <c r="CF117" s="75"/>
      <c r="CG117" s="75"/>
      <c r="CH117" s="75"/>
      <c r="CI117" s="75"/>
      <c r="CJ117" s="75"/>
      <c r="CK117" s="75"/>
      <c r="CL117" s="75"/>
      <c r="CM117" s="75"/>
      <c r="CN117" s="75"/>
      <c r="CO117" s="75"/>
      <c r="CP117" s="75"/>
      <c r="CQ117" s="75"/>
      <c r="CR117" s="75"/>
      <c r="CS117" s="75"/>
      <c r="CT117" s="75"/>
      <c r="CU117" s="75"/>
      <c r="CV117" s="75"/>
      <c r="CW117" s="75"/>
      <c r="CX117" s="75"/>
      <c r="CY117" s="75"/>
      <c r="CZ117" s="75"/>
      <c r="DA117" s="75"/>
      <c r="DB117" s="75"/>
      <c r="DC117" s="75"/>
      <c r="DD117" s="75"/>
      <c r="DE117" s="75"/>
      <c r="DF117" s="75"/>
      <c r="DG117" s="75"/>
      <c r="DH117" s="75"/>
      <c r="DI117" s="75"/>
      <c r="DJ117" s="75"/>
      <c r="DK117" s="75"/>
      <c r="DL117" s="75"/>
      <c r="DM117" s="75"/>
      <c r="DN117" s="75"/>
      <c r="DO117" s="75"/>
      <c r="DP117" s="75"/>
      <c r="DQ117" s="75"/>
      <c r="DR117" s="75"/>
    </row>
    <row r="118" spans="2:122" s="76" customFormat="1" ht="148.5" customHeight="1">
      <c r="B118" s="227" t="s">
        <v>133</v>
      </c>
      <c r="C118" s="77" t="s">
        <v>117</v>
      </c>
      <c r="D118" s="260"/>
      <c r="E118" s="115" t="s">
        <v>77</v>
      </c>
      <c r="F118" s="77" t="s">
        <v>64</v>
      </c>
      <c r="G118" s="90">
        <v>100000</v>
      </c>
      <c r="H118" s="116"/>
      <c r="I118" s="90"/>
      <c r="J118" s="90">
        <v>99200</v>
      </c>
      <c r="K118" s="90">
        <f t="shared" si="8"/>
        <v>800</v>
      </c>
      <c r="L118" s="90">
        <v>16524</v>
      </c>
      <c r="M118" s="130">
        <f t="shared" si="4"/>
        <v>82676</v>
      </c>
      <c r="N118" s="228" t="s">
        <v>353</v>
      </c>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c r="BI118" s="75"/>
      <c r="BJ118" s="75"/>
      <c r="BK118" s="75"/>
      <c r="BL118" s="75"/>
      <c r="BM118" s="75"/>
      <c r="BN118" s="75"/>
      <c r="BO118" s="75"/>
      <c r="BP118" s="75"/>
      <c r="BQ118" s="75"/>
      <c r="BR118" s="75"/>
      <c r="BS118" s="75"/>
      <c r="BT118" s="75"/>
      <c r="BU118" s="75"/>
      <c r="BV118" s="75"/>
      <c r="BW118" s="75"/>
      <c r="BX118" s="75"/>
      <c r="BY118" s="75"/>
      <c r="BZ118" s="75"/>
      <c r="CA118" s="75"/>
      <c r="CB118" s="75"/>
      <c r="CC118" s="75"/>
      <c r="CD118" s="75"/>
      <c r="CE118" s="75"/>
      <c r="CF118" s="75"/>
      <c r="CG118" s="75"/>
      <c r="CH118" s="75"/>
      <c r="CI118" s="75"/>
      <c r="CJ118" s="75"/>
      <c r="CK118" s="75"/>
      <c r="CL118" s="75"/>
      <c r="CM118" s="75"/>
      <c r="CN118" s="75"/>
      <c r="CO118" s="75"/>
      <c r="CP118" s="75"/>
      <c r="CQ118" s="75"/>
      <c r="CR118" s="75"/>
      <c r="CS118" s="75"/>
      <c r="CT118" s="75"/>
      <c r="CU118" s="75"/>
      <c r="CV118" s="75"/>
      <c r="CW118" s="75"/>
      <c r="CX118" s="75"/>
      <c r="CY118" s="75"/>
      <c r="CZ118" s="75"/>
      <c r="DA118" s="75"/>
      <c r="DB118" s="75"/>
      <c r="DC118" s="75"/>
      <c r="DD118" s="75"/>
      <c r="DE118" s="75"/>
      <c r="DF118" s="75"/>
      <c r="DG118" s="75"/>
      <c r="DH118" s="75"/>
      <c r="DI118" s="75"/>
      <c r="DJ118" s="75"/>
      <c r="DK118" s="75"/>
      <c r="DL118" s="75"/>
      <c r="DM118" s="75"/>
      <c r="DN118" s="75"/>
      <c r="DO118" s="75"/>
      <c r="DP118" s="75"/>
      <c r="DQ118" s="75"/>
      <c r="DR118" s="75"/>
    </row>
    <row r="119" spans="2:122" s="76" customFormat="1" ht="120.75" customHeight="1">
      <c r="B119" s="227" t="s">
        <v>134</v>
      </c>
      <c r="C119" s="230" t="s">
        <v>121</v>
      </c>
      <c r="D119" s="260"/>
      <c r="E119" s="115" t="s">
        <v>74</v>
      </c>
      <c r="F119" s="77" t="s">
        <v>64</v>
      </c>
      <c r="G119" s="90">
        <v>20000</v>
      </c>
      <c r="H119" s="116"/>
      <c r="I119" s="90"/>
      <c r="J119" s="90">
        <v>12000</v>
      </c>
      <c r="K119" s="90">
        <f t="shared" si="8"/>
        <v>8000</v>
      </c>
      <c r="L119" s="90"/>
      <c r="M119" s="130">
        <f t="shared" si="4"/>
        <v>12000</v>
      </c>
      <c r="N119" s="186"/>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c r="BI119" s="75"/>
      <c r="BJ119" s="75"/>
      <c r="BK119" s="75"/>
      <c r="BL119" s="75"/>
      <c r="BM119" s="75"/>
      <c r="BN119" s="75"/>
      <c r="BO119" s="75"/>
      <c r="BP119" s="75"/>
      <c r="BQ119" s="75"/>
      <c r="BR119" s="75"/>
      <c r="BS119" s="75"/>
      <c r="BT119" s="75"/>
      <c r="BU119" s="75"/>
      <c r="BV119" s="75"/>
      <c r="BW119" s="75"/>
      <c r="BX119" s="75"/>
      <c r="BY119" s="75"/>
      <c r="BZ119" s="75"/>
      <c r="CA119" s="75"/>
      <c r="CB119" s="75"/>
      <c r="CC119" s="75"/>
      <c r="CD119" s="75"/>
      <c r="CE119" s="75"/>
      <c r="CF119" s="75"/>
      <c r="CG119" s="75"/>
      <c r="CH119" s="75"/>
      <c r="CI119" s="75"/>
      <c r="CJ119" s="75"/>
      <c r="CK119" s="75"/>
      <c r="CL119" s="75"/>
      <c r="CM119" s="75"/>
      <c r="CN119" s="75"/>
      <c r="CO119" s="75"/>
      <c r="CP119" s="75"/>
      <c r="CQ119" s="75"/>
      <c r="CR119" s="75"/>
      <c r="CS119" s="75"/>
      <c r="CT119" s="75"/>
      <c r="CU119" s="75"/>
      <c r="CV119" s="75"/>
      <c r="CW119" s="75"/>
      <c r="CX119" s="75"/>
      <c r="CY119" s="75"/>
      <c r="CZ119" s="75"/>
      <c r="DA119" s="75"/>
      <c r="DB119" s="75"/>
      <c r="DC119" s="75"/>
      <c r="DD119" s="75"/>
      <c r="DE119" s="75"/>
      <c r="DF119" s="75"/>
      <c r="DG119" s="75"/>
      <c r="DH119" s="75"/>
      <c r="DI119" s="75"/>
      <c r="DJ119" s="75"/>
      <c r="DK119" s="75"/>
      <c r="DL119" s="75"/>
      <c r="DM119" s="75"/>
      <c r="DN119" s="75"/>
      <c r="DO119" s="75"/>
      <c r="DP119" s="75"/>
      <c r="DQ119" s="75"/>
      <c r="DR119" s="75"/>
    </row>
    <row r="120" spans="2:122" s="76" customFormat="1" ht="102" customHeight="1">
      <c r="B120" s="227" t="s">
        <v>135</v>
      </c>
      <c r="C120" s="230" t="s">
        <v>206</v>
      </c>
      <c r="D120" s="260"/>
      <c r="E120" s="115" t="s">
        <v>76</v>
      </c>
      <c r="F120" s="77" t="s">
        <v>64</v>
      </c>
      <c r="G120" s="90">
        <v>50000</v>
      </c>
      <c r="H120" s="116"/>
      <c r="I120" s="90"/>
      <c r="J120" s="90">
        <v>14000</v>
      </c>
      <c r="K120" s="90">
        <f t="shared" si="8"/>
        <v>36000</v>
      </c>
      <c r="L120" s="90"/>
      <c r="M120" s="130">
        <f t="shared" si="4"/>
        <v>14000</v>
      </c>
      <c r="N120" s="185"/>
      <c r="O120" s="231"/>
      <c r="P120" s="231"/>
      <c r="Q120" s="231"/>
      <c r="R120" s="231"/>
      <c r="S120" s="231"/>
      <c r="T120" s="231"/>
      <c r="U120" s="231"/>
      <c r="V120" s="231"/>
      <c r="W120" s="231"/>
      <c r="X120" s="231"/>
      <c r="Y120" s="231"/>
      <c r="Z120" s="231"/>
      <c r="AA120" s="231"/>
      <c r="AB120" s="231"/>
      <c r="AC120" s="231"/>
      <c r="AD120" s="231"/>
      <c r="AE120" s="231"/>
      <c r="AF120" s="231"/>
      <c r="AG120" s="231"/>
      <c r="AH120" s="231"/>
      <c r="AI120" s="231"/>
      <c r="AJ120" s="231"/>
      <c r="AK120" s="231"/>
      <c r="AL120" s="231"/>
      <c r="AM120" s="231"/>
      <c r="AN120" s="231"/>
      <c r="AO120" s="231"/>
      <c r="AP120" s="231"/>
      <c r="AQ120" s="231"/>
      <c r="AR120" s="231"/>
      <c r="AS120" s="231"/>
      <c r="AT120" s="231"/>
      <c r="AU120" s="231"/>
      <c r="AV120" s="231"/>
      <c r="AW120" s="231"/>
      <c r="AX120" s="231"/>
      <c r="AY120" s="231"/>
      <c r="AZ120" s="231"/>
      <c r="BA120" s="231"/>
      <c r="BB120" s="231"/>
      <c r="BC120" s="231"/>
      <c r="BD120" s="231"/>
      <c r="BE120" s="231"/>
      <c r="BF120" s="231"/>
      <c r="BG120" s="231"/>
      <c r="BH120" s="231"/>
      <c r="BI120" s="231"/>
      <c r="BJ120" s="231"/>
      <c r="BK120" s="231"/>
      <c r="BL120" s="231"/>
      <c r="BM120" s="231"/>
      <c r="BN120" s="231"/>
      <c r="BO120" s="231"/>
      <c r="BP120" s="231"/>
      <c r="BQ120" s="231"/>
      <c r="BR120" s="231"/>
      <c r="BS120" s="231"/>
      <c r="BT120" s="231"/>
      <c r="BU120" s="231"/>
      <c r="BV120" s="231"/>
      <c r="BW120" s="231"/>
      <c r="BX120" s="231"/>
      <c r="BY120" s="231"/>
      <c r="BZ120" s="231"/>
      <c r="CA120" s="231"/>
      <c r="CB120" s="231"/>
      <c r="CC120" s="231"/>
      <c r="CD120" s="231"/>
      <c r="CE120" s="231"/>
      <c r="CF120" s="231"/>
      <c r="CG120" s="231"/>
      <c r="CH120" s="231"/>
      <c r="CI120" s="231"/>
      <c r="CJ120" s="231"/>
      <c r="CK120" s="231"/>
      <c r="CL120" s="231"/>
      <c r="CM120" s="231"/>
      <c r="CN120" s="231"/>
      <c r="CO120" s="231"/>
      <c r="CP120" s="231"/>
      <c r="CQ120" s="231"/>
      <c r="CR120" s="231"/>
      <c r="CS120" s="231"/>
      <c r="CT120" s="231"/>
      <c r="CU120" s="231"/>
      <c r="CV120" s="231"/>
      <c r="CW120" s="231"/>
      <c r="CX120" s="231"/>
      <c r="CY120" s="231"/>
      <c r="CZ120" s="231"/>
      <c r="DA120" s="231"/>
      <c r="DB120" s="231"/>
      <c r="DC120" s="231"/>
      <c r="DD120" s="231"/>
      <c r="DE120" s="231"/>
      <c r="DF120" s="231"/>
      <c r="DG120" s="231"/>
      <c r="DH120" s="231"/>
      <c r="DI120" s="231"/>
      <c r="DJ120" s="231"/>
      <c r="DK120" s="231"/>
      <c r="DL120" s="231"/>
      <c r="DM120" s="231"/>
      <c r="DN120" s="231"/>
      <c r="DO120" s="231"/>
      <c r="DP120" s="231"/>
      <c r="DQ120" s="231"/>
      <c r="DR120" s="231"/>
    </row>
    <row r="121" spans="1:122" s="212" customFormat="1" ht="119.25" customHeight="1">
      <c r="A121" s="211"/>
      <c r="B121" s="227" t="s">
        <v>136</v>
      </c>
      <c r="C121" s="77" t="s">
        <v>207</v>
      </c>
      <c r="D121" s="260"/>
      <c r="E121" s="115" t="s">
        <v>75</v>
      </c>
      <c r="F121" s="77" t="s">
        <v>64</v>
      </c>
      <c r="G121" s="90">
        <v>150000</v>
      </c>
      <c r="H121" s="116"/>
      <c r="I121" s="90"/>
      <c r="J121" s="90">
        <v>140000</v>
      </c>
      <c r="K121" s="90">
        <f t="shared" si="8"/>
        <v>10000</v>
      </c>
      <c r="L121" s="90">
        <v>6038</v>
      </c>
      <c r="M121" s="130">
        <f t="shared" si="4"/>
        <v>133962</v>
      </c>
      <c r="N121" s="228" t="s">
        <v>279</v>
      </c>
      <c r="O121" s="77"/>
      <c r="P121" s="77"/>
      <c r="Q121" s="77"/>
      <c r="R121" s="77"/>
      <c r="S121" s="77"/>
      <c r="T121" s="77"/>
      <c r="U121" s="77"/>
      <c r="V121" s="77"/>
      <c r="W121" s="77"/>
      <c r="X121" s="77"/>
      <c r="Y121" s="77"/>
      <c r="Z121" s="77"/>
      <c r="AA121" s="77"/>
      <c r="AB121" s="77"/>
      <c r="AC121" s="77"/>
      <c r="AD121" s="77"/>
      <c r="AE121" s="77"/>
      <c r="AF121" s="77"/>
      <c r="AG121" s="77"/>
      <c r="AH121" s="77"/>
      <c r="AI121" s="77"/>
      <c r="AJ121" s="77"/>
      <c r="AK121" s="77"/>
      <c r="AL121" s="77"/>
      <c r="AM121" s="77"/>
      <c r="AN121" s="77"/>
      <c r="AO121" s="77"/>
      <c r="AP121" s="77"/>
      <c r="AQ121" s="77"/>
      <c r="AR121" s="77"/>
      <c r="AS121" s="77"/>
      <c r="AT121" s="77"/>
      <c r="AU121" s="77"/>
      <c r="AV121" s="77"/>
      <c r="AW121" s="77"/>
      <c r="AX121" s="77"/>
      <c r="AY121" s="77"/>
      <c r="AZ121" s="77"/>
      <c r="BA121" s="77"/>
      <c r="BB121" s="77"/>
      <c r="BC121" s="77"/>
      <c r="BD121" s="77"/>
      <c r="BE121" s="77"/>
      <c r="BF121" s="77"/>
      <c r="BG121" s="77"/>
      <c r="BH121" s="77"/>
      <c r="BI121" s="77"/>
      <c r="BJ121" s="77"/>
      <c r="BK121" s="77"/>
      <c r="BL121" s="77"/>
      <c r="BM121" s="77"/>
      <c r="BN121" s="77"/>
      <c r="BO121" s="77"/>
      <c r="BP121" s="77"/>
      <c r="BQ121" s="77"/>
      <c r="BR121" s="77"/>
      <c r="BS121" s="77"/>
      <c r="BT121" s="77"/>
      <c r="BU121" s="77"/>
      <c r="BV121" s="77"/>
      <c r="BW121" s="77"/>
      <c r="BX121" s="77"/>
      <c r="BY121" s="77"/>
      <c r="BZ121" s="77"/>
      <c r="CA121" s="77"/>
      <c r="CB121" s="77"/>
      <c r="CC121" s="77"/>
      <c r="CD121" s="77"/>
      <c r="CE121" s="77"/>
      <c r="CF121" s="77"/>
      <c r="CG121" s="77"/>
      <c r="CH121" s="77"/>
      <c r="CI121" s="77"/>
      <c r="CJ121" s="77"/>
      <c r="CK121" s="77"/>
      <c r="CL121" s="77"/>
      <c r="CM121" s="77"/>
      <c r="CN121" s="77"/>
      <c r="CO121" s="77"/>
      <c r="CP121" s="77"/>
      <c r="CQ121" s="77"/>
      <c r="CR121" s="77"/>
      <c r="CS121" s="77"/>
      <c r="CT121" s="77"/>
      <c r="CU121" s="77"/>
      <c r="CV121" s="77"/>
      <c r="CW121" s="77"/>
      <c r="CX121" s="77"/>
      <c r="CY121" s="77"/>
      <c r="CZ121" s="77"/>
      <c r="DA121" s="77"/>
      <c r="DB121" s="77"/>
      <c r="DC121" s="77"/>
      <c r="DD121" s="77"/>
      <c r="DE121" s="77"/>
      <c r="DF121" s="77"/>
      <c r="DG121" s="77"/>
      <c r="DH121" s="77"/>
      <c r="DI121" s="77"/>
      <c r="DJ121" s="77"/>
      <c r="DK121" s="77"/>
      <c r="DL121" s="77"/>
      <c r="DM121" s="77"/>
      <c r="DN121" s="77"/>
      <c r="DO121" s="77"/>
      <c r="DP121" s="77"/>
      <c r="DQ121" s="77"/>
      <c r="DR121" s="77"/>
    </row>
    <row r="122" spans="2:122" s="76" customFormat="1" ht="198" customHeight="1">
      <c r="B122" s="227" t="s">
        <v>137</v>
      </c>
      <c r="C122" s="77" t="s">
        <v>115</v>
      </c>
      <c r="D122" s="260"/>
      <c r="E122" s="115" t="s">
        <v>79</v>
      </c>
      <c r="F122" s="77" t="s">
        <v>64</v>
      </c>
      <c r="G122" s="90">
        <v>1560000</v>
      </c>
      <c r="H122" s="116"/>
      <c r="I122" s="90"/>
      <c r="J122" s="90">
        <v>900000</v>
      </c>
      <c r="K122" s="90">
        <f t="shared" si="8"/>
        <v>660000</v>
      </c>
      <c r="L122" s="90">
        <v>135745</v>
      </c>
      <c r="M122" s="130">
        <f t="shared" si="4"/>
        <v>764255</v>
      </c>
      <c r="N122" s="244" t="s">
        <v>266</v>
      </c>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c r="BI122" s="75"/>
      <c r="BJ122" s="75"/>
      <c r="BK122" s="75"/>
      <c r="BL122" s="75"/>
      <c r="BM122" s="75"/>
      <c r="BN122" s="75"/>
      <c r="BO122" s="75"/>
      <c r="BP122" s="75"/>
      <c r="BQ122" s="75"/>
      <c r="BR122" s="75"/>
      <c r="BS122" s="75"/>
      <c r="BT122" s="75"/>
      <c r="BU122" s="75"/>
      <c r="BV122" s="75"/>
      <c r="BW122" s="75"/>
      <c r="BX122" s="75"/>
      <c r="BY122" s="75"/>
      <c r="BZ122" s="75"/>
      <c r="CA122" s="75"/>
      <c r="CB122" s="75"/>
      <c r="CC122" s="75"/>
      <c r="CD122" s="75"/>
      <c r="CE122" s="75"/>
      <c r="CF122" s="75"/>
      <c r="CG122" s="75"/>
      <c r="CH122" s="75"/>
      <c r="CI122" s="75"/>
      <c r="CJ122" s="75"/>
      <c r="CK122" s="75"/>
      <c r="CL122" s="75"/>
      <c r="CM122" s="75"/>
      <c r="CN122" s="75"/>
      <c r="CO122" s="75"/>
      <c r="CP122" s="75"/>
      <c r="CQ122" s="75"/>
      <c r="CR122" s="75"/>
      <c r="CS122" s="75"/>
      <c r="CT122" s="75"/>
      <c r="CU122" s="75"/>
      <c r="CV122" s="75"/>
      <c r="CW122" s="75"/>
      <c r="CX122" s="75"/>
      <c r="CY122" s="75"/>
      <c r="CZ122" s="75"/>
      <c r="DA122" s="75"/>
      <c r="DB122" s="75"/>
      <c r="DC122" s="75"/>
      <c r="DD122" s="75"/>
      <c r="DE122" s="75"/>
      <c r="DF122" s="75"/>
      <c r="DG122" s="75"/>
      <c r="DH122" s="75"/>
      <c r="DI122" s="75"/>
      <c r="DJ122" s="75"/>
      <c r="DK122" s="75"/>
      <c r="DL122" s="75"/>
      <c r="DM122" s="75"/>
      <c r="DN122" s="75"/>
      <c r="DO122" s="75"/>
      <c r="DP122" s="75"/>
      <c r="DQ122" s="75"/>
      <c r="DR122" s="75"/>
    </row>
    <row r="123" spans="1:122" s="76" customFormat="1" ht="195" customHeight="1">
      <c r="A123" s="76" t="s">
        <v>97</v>
      </c>
      <c r="B123" s="227" t="s">
        <v>138</v>
      </c>
      <c r="C123" s="77" t="s">
        <v>254</v>
      </c>
      <c r="D123" s="260"/>
      <c r="E123" s="115" t="s">
        <v>80</v>
      </c>
      <c r="F123" s="77" t="s">
        <v>64</v>
      </c>
      <c r="G123" s="90">
        <v>350000</v>
      </c>
      <c r="H123" s="116"/>
      <c r="I123" s="90"/>
      <c r="J123" s="90">
        <v>250000</v>
      </c>
      <c r="K123" s="90">
        <f t="shared" si="8"/>
        <v>100000</v>
      </c>
      <c r="L123" s="90"/>
      <c r="M123" s="130">
        <f t="shared" si="4"/>
        <v>250000</v>
      </c>
      <c r="N123" s="186"/>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c r="BI123" s="75"/>
      <c r="BJ123" s="75"/>
      <c r="BK123" s="75"/>
      <c r="BL123" s="75"/>
      <c r="BM123" s="75"/>
      <c r="BN123" s="75"/>
      <c r="BO123" s="75"/>
      <c r="BP123" s="75"/>
      <c r="BQ123" s="75"/>
      <c r="BR123" s="75"/>
      <c r="BS123" s="75"/>
      <c r="BT123" s="75"/>
      <c r="BU123" s="75"/>
      <c r="BV123" s="75"/>
      <c r="BW123" s="75"/>
      <c r="BX123" s="75"/>
      <c r="BY123" s="75"/>
      <c r="BZ123" s="75"/>
      <c r="CA123" s="75"/>
      <c r="CB123" s="75"/>
      <c r="CC123" s="75"/>
      <c r="CD123" s="75"/>
      <c r="CE123" s="75"/>
      <c r="CF123" s="75"/>
      <c r="CG123" s="75"/>
      <c r="CH123" s="75"/>
      <c r="CI123" s="75"/>
      <c r="CJ123" s="75"/>
      <c r="CK123" s="75"/>
      <c r="CL123" s="75"/>
      <c r="CM123" s="75"/>
      <c r="CN123" s="75"/>
      <c r="CO123" s="75"/>
      <c r="CP123" s="75"/>
      <c r="CQ123" s="75"/>
      <c r="CR123" s="75"/>
      <c r="CS123" s="75"/>
      <c r="CT123" s="75"/>
      <c r="CU123" s="75"/>
      <c r="CV123" s="75"/>
      <c r="CW123" s="75"/>
      <c r="CX123" s="75"/>
      <c r="CY123" s="75"/>
      <c r="CZ123" s="75"/>
      <c r="DA123" s="75"/>
      <c r="DB123" s="75"/>
      <c r="DC123" s="75"/>
      <c r="DD123" s="75"/>
      <c r="DE123" s="75"/>
      <c r="DF123" s="75"/>
      <c r="DG123" s="75"/>
      <c r="DH123" s="75"/>
      <c r="DI123" s="75"/>
      <c r="DJ123" s="75"/>
      <c r="DK123" s="75"/>
      <c r="DL123" s="75"/>
      <c r="DM123" s="75"/>
      <c r="DN123" s="75"/>
      <c r="DO123" s="75"/>
      <c r="DP123" s="75"/>
      <c r="DQ123" s="75"/>
      <c r="DR123" s="75"/>
    </row>
    <row r="124" spans="2:122" s="76" customFormat="1" ht="115.5" customHeight="1">
      <c r="B124" s="227" t="s">
        <v>139</v>
      </c>
      <c r="C124" s="77" t="s">
        <v>119</v>
      </c>
      <c r="D124" s="260"/>
      <c r="E124" s="115" t="s">
        <v>80</v>
      </c>
      <c r="F124" s="77" t="s">
        <v>64</v>
      </c>
      <c r="G124" s="90">
        <v>38500</v>
      </c>
      <c r="H124" s="116"/>
      <c r="I124" s="90"/>
      <c r="J124" s="90">
        <v>38000</v>
      </c>
      <c r="K124" s="90">
        <f t="shared" si="8"/>
        <v>500</v>
      </c>
      <c r="L124" s="90">
        <v>11000</v>
      </c>
      <c r="M124" s="130">
        <f t="shared" si="4"/>
        <v>27000</v>
      </c>
      <c r="N124" s="228" t="s">
        <v>280</v>
      </c>
      <c r="O124" s="232"/>
      <c r="P124" s="232"/>
      <c r="Q124" s="232"/>
      <c r="R124" s="232"/>
      <c r="S124" s="232"/>
      <c r="T124" s="232"/>
      <c r="U124" s="232"/>
      <c r="V124" s="232"/>
      <c r="W124" s="232"/>
      <c r="X124" s="232"/>
      <c r="Y124" s="232"/>
      <c r="Z124" s="232"/>
      <c r="AA124" s="232"/>
      <c r="AB124" s="232"/>
      <c r="AC124" s="232"/>
      <c r="AD124" s="232"/>
      <c r="AE124" s="232"/>
      <c r="AF124" s="232"/>
      <c r="AG124" s="232"/>
      <c r="AH124" s="232"/>
      <c r="AI124" s="232"/>
      <c r="AJ124" s="232"/>
      <c r="AK124" s="232"/>
      <c r="AL124" s="232"/>
      <c r="AM124" s="232"/>
      <c r="AN124" s="232"/>
      <c r="AO124" s="232"/>
      <c r="AP124" s="232"/>
      <c r="AQ124" s="232"/>
      <c r="AR124" s="232"/>
      <c r="AS124" s="232"/>
      <c r="AT124" s="232"/>
      <c r="AU124" s="232"/>
      <c r="AV124" s="232"/>
      <c r="AW124" s="232"/>
      <c r="AX124" s="232"/>
      <c r="AY124" s="232"/>
      <c r="AZ124" s="232"/>
      <c r="BA124" s="232"/>
      <c r="BB124" s="232"/>
      <c r="BC124" s="232"/>
      <c r="BD124" s="232"/>
      <c r="BE124" s="232"/>
      <c r="BF124" s="232"/>
      <c r="BG124" s="232"/>
      <c r="BH124" s="232"/>
      <c r="BI124" s="232"/>
      <c r="BJ124" s="232"/>
      <c r="BK124" s="232"/>
      <c r="BL124" s="232"/>
      <c r="BM124" s="232"/>
      <c r="BN124" s="232"/>
      <c r="BO124" s="232"/>
      <c r="BP124" s="232"/>
      <c r="BQ124" s="232"/>
      <c r="BR124" s="232"/>
      <c r="BS124" s="232"/>
      <c r="BT124" s="232"/>
      <c r="BU124" s="232"/>
      <c r="BV124" s="232"/>
      <c r="BW124" s="232"/>
      <c r="BX124" s="232"/>
      <c r="BY124" s="232"/>
      <c r="BZ124" s="232"/>
      <c r="CA124" s="232"/>
      <c r="CB124" s="232"/>
      <c r="CC124" s="232"/>
      <c r="CD124" s="232"/>
      <c r="CE124" s="232"/>
      <c r="CF124" s="232"/>
      <c r="CG124" s="232"/>
      <c r="CH124" s="232"/>
      <c r="CI124" s="232"/>
      <c r="CJ124" s="232"/>
      <c r="CK124" s="232"/>
      <c r="CL124" s="232"/>
      <c r="CM124" s="232"/>
      <c r="CN124" s="232"/>
      <c r="CO124" s="232"/>
      <c r="CP124" s="232"/>
      <c r="CQ124" s="232"/>
      <c r="CR124" s="232"/>
      <c r="CS124" s="232"/>
      <c r="CT124" s="232"/>
      <c r="CU124" s="232"/>
      <c r="CV124" s="232"/>
      <c r="CW124" s="232"/>
      <c r="CX124" s="232"/>
      <c r="CY124" s="232"/>
      <c r="CZ124" s="232"/>
      <c r="DA124" s="232"/>
      <c r="DB124" s="232"/>
      <c r="DC124" s="232"/>
      <c r="DD124" s="232"/>
      <c r="DE124" s="232"/>
      <c r="DF124" s="232"/>
      <c r="DG124" s="232"/>
      <c r="DH124" s="232"/>
      <c r="DI124" s="232"/>
      <c r="DJ124" s="232"/>
      <c r="DK124" s="232"/>
      <c r="DL124" s="232"/>
      <c r="DM124" s="232"/>
      <c r="DN124" s="232"/>
      <c r="DO124" s="232"/>
      <c r="DP124" s="232"/>
      <c r="DQ124" s="232"/>
      <c r="DR124" s="232"/>
    </row>
    <row r="125" spans="2:122" s="76" customFormat="1" ht="195.75" customHeight="1">
      <c r="B125" s="227" t="s">
        <v>140</v>
      </c>
      <c r="C125" s="77" t="s">
        <v>147</v>
      </c>
      <c r="D125" s="260"/>
      <c r="E125" s="115" t="s">
        <v>80</v>
      </c>
      <c r="F125" s="77" t="s">
        <v>64</v>
      </c>
      <c r="G125" s="90">
        <v>800000</v>
      </c>
      <c r="H125" s="116"/>
      <c r="I125" s="90"/>
      <c r="J125" s="90">
        <v>150000</v>
      </c>
      <c r="K125" s="90">
        <f t="shared" si="8"/>
        <v>650000</v>
      </c>
      <c r="L125" s="90"/>
      <c r="M125" s="130">
        <f t="shared" si="4"/>
        <v>150000</v>
      </c>
      <c r="N125" s="186"/>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c r="BL125" s="75"/>
      <c r="BM125" s="75"/>
      <c r="BN125" s="75"/>
      <c r="BO125" s="75"/>
      <c r="BP125" s="75"/>
      <c r="BQ125" s="75"/>
      <c r="BR125" s="75"/>
      <c r="BS125" s="75"/>
      <c r="BT125" s="75"/>
      <c r="BU125" s="75"/>
      <c r="BV125" s="75"/>
      <c r="BW125" s="75"/>
      <c r="BX125" s="75"/>
      <c r="BY125" s="75"/>
      <c r="BZ125" s="75"/>
      <c r="CA125" s="75"/>
      <c r="CB125" s="75"/>
      <c r="CC125" s="75"/>
      <c r="CD125" s="75"/>
      <c r="CE125" s="75"/>
      <c r="CF125" s="75"/>
      <c r="CG125" s="75"/>
      <c r="CH125" s="75"/>
      <c r="CI125" s="75"/>
      <c r="CJ125" s="75"/>
      <c r="CK125" s="75"/>
      <c r="CL125" s="75"/>
      <c r="CM125" s="75"/>
      <c r="CN125" s="75"/>
      <c r="CO125" s="75"/>
      <c r="CP125" s="75"/>
      <c r="CQ125" s="75"/>
      <c r="CR125" s="75"/>
      <c r="CS125" s="75"/>
      <c r="CT125" s="75"/>
      <c r="CU125" s="75"/>
      <c r="CV125" s="75"/>
      <c r="CW125" s="75"/>
      <c r="CX125" s="75"/>
      <c r="CY125" s="75"/>
      <c r="CZ125" s="75"/>
      <c r="DA125" s="75"/>
      <c r="DB125" s="75"/>
      <c r="DC125" s="75"/>
      <c r="DD125" s="75"/>
      <c r="DE125" s="75"/>
      <c r="DF125" s="75"/>
      <c r="DG125" s="75"/>
      <c r="DH125" s="75"/>
      <c r="DI125" s="75"/>
      <c r="DJ125" s="75"/>
      <c r="DK125" s="75"/>
      <c r="DL125" s="75"/>
      <c r="DM125" s="75"/>
      <c r="DN125" s="75"/>
      <c r="DO125" s="75"/>
      <c r="DP125" s="75"/>
      <c r="DQ125" s="75"/>
      <c r="DR125" s="75"/>
    </row>
    <row r="126" spans="2:122" s="76" customFormat="1" ht="130.5" customHeight="1">
      <c r="B126" s="227" t="s">
        <v>141</v>
      </c>
      <c r="C126" s="229" t="s">
        <v>116</v>
      </c>
      <c r="D126" s="260"/>
      <c r="E126" s="115" t="s">
        <v>80</v>
      </c>
      <c r="F126" s="77" t="s">
        <v>64</v>
      </c>
      <c r="G126" s="90">
        <v>193450</v>
      </c>
      <c r="H126" s="116"/>
      <c r="I126" s="90"/>
      <c r="J126" s="90"/>
      <c r="K126" s="90">
        <f t="shared" si="8"/>
        <v>193450</v>
      </c>
      <c r="L126" s="90"/>
      <c r="M126" s="130">
        <f t="shared" si="4"/>
        <v>0</v>
      </c>
      <c r="N126" s="192"/>
      <c r="O126" s="232"/>
      <c r="P126" s="232"/>
      <c r="Q126" s="232"/>
      <c r="R126" s="232"/>
      <c r="S126" s="232"/>
      <c r="T126" s="232"/>
      <c r="U126" s="232"/>
      <c r="V126" s="232"/>
      <c r="W126" s="232"/>
      <c r="X126" s="232"/>
      <c r="Y126" s="232"/>
      <c r="Z126" s="232"/>
      <c r="AA126" s="232"/>
      <c r="AB126" s="232"/>
      <c r="AC126" s="232"/>
      <c r="AD126" s="232"/>
      <c r="AE126" s="232"/>
      <c r="AF126" s="232"/>
      <c r="AG126" s="232"/>
      <c r="AH126" s="232"/>
      <c r="AI126" s="232"/>
      <c r="AJ126" s="232"/>
      <c r="AK126" s="232"/>
      <c r="AL126" s="232"/>
      <c r="AM126" s="232"/>
      <c r="AN126" s="232"/>
      <c r="AO126" s="232"/>
      <c r="AP126" s="232"/>
      <c r="AQ126" s="232"/>
      <c r="AR126" s="232"/>
      <c r="AS126" s="232"/>
      <c r="AT126" s="232"/>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32"/>
      <c r="CE126" s="232"/>
      <c r="CF126" s="232"/>
      <c r="CG126" s="232"/>
      <c r="CH126" s="232"/>
      <c r="CI126" s="232"/>
      <c r="CJ126" s="232"/>
      <c r="CK126" s="232"/>
      <c r="CL126" s="232"/>
      <c r="CM126" s="232"/>
      <c r="CN126" s="232"/>
      <c r="CO126" s="232"/>
      <c r="CP126" s="232"/>
      <c r="CQ126" s="232"/>
      <c r="CR126" s="232"/>
      <c r="CS126" s="232"/>
      <c r="CT126" s="232"/>
      <c r="CU126" s="232"/>
      <c r="CV126" s="232"/>
      <c r="CW126" s="232"/>
      <c r="CX126" s="232"/>
      <c r="CY126" s="232"/>
      <c r="CZ126" s="232"/>
      <c r="DA126" s="232"/>
      <c r="DB126" s="232"/>
      <c r="DC126" s="232"/>
      <c r="DD126" s="232"/>
      <c r="DE126" s="232"/>
      <c r="DF126" s="232"/>
      <c r="DG126" s="232"/>
      <c r="DH126" s="232"/>
      <c r="DI126" s="232"/>
      <c r="DJ126" s="232"/>
      <c r="DK126" s="232"/>
      <c r="DL126" s="232"/>
      <c r="DM126" s="232"/>
      <c r="DN126" s="232"/>
      <c r="DO126" s="232"/>
      <c r="DP126" s="232"/>
      <c r="DQ126" s="232"/>
      <c r="DR126" s="232"/>
    </row>
    <row r="127" spans="2:122" s="76" customFormat="1" ht="94.5" customHeight="1">
      <c r="B127" s="227" t="s">
        <v>142</v>
      </c>
      <c r="C127" s="229" t="s">
        <v>120</v>
      </c>
      <c r="D127" s="260"/>
      <c r="E127" s="115" t="s">
        <v>78</v>
      </c>
      <c r="F127" s="77" t="s">
        <v>64</v>
      </c>
      <c r="G127" s="90">
        <v>7900</v>
      </c>
      <c r="H127" s="116"/>
      <c r="I127" s="90"/>
      <c r="J127" s="90">
        <v>3000</v>
      </c>
      <c r="K127" s="90">
        <f t="shared" si="8"/>
        <v>4900</v>
      </c>
      <c r="L127" s="90"/>
      <c r="M127" s="130">
        <f t="shared" si="4"/>
        <v>3000</v>
      </c>
      <c r="N127" s="192"/>
      <c r="O127" s="232"/>
      <c r="P127" s="232"/>
      <c r="Q127" s="232"/>
      <c r="R127" s="232"/>
      <c r="S127" s="232"/>
      <c r="T127" s="232"/>
      <c r="U127" s="232"/>
      <c r="V127" s="232"/>
      <c r="W127" s="232"/>
      <c r="X127" s="232"/>
      <c r="Y127" s="232"/>
      <c r="Z127" s="232"/>
      <c r="AA127" s="232"/>
      <c r="AB127" s="232"/>
      <c r="AC127" s="232"/>
      <c r="AD127" s="232"/>
      <c r="AE127" s="232"/>
      <c r="AF127" s="232"/>
      <c r="AG127" s="232"/>
      <c r="AH127" s="232"/>
      <c r="AI127" s="232"/>
      <c r="AJ127" s="232"/>
      <c r="AK127" s="232"/>
      <c r="AL127" s="232"/>
      <c r="AM127" s="232"/>
      <c r="AN127" s="232"/>
      <c r="AO127" s="232"/>
      <c r="AP127" s="232"/>
      <c r="AQ127" s="232"/>
      <c r="AR127" s="232"/>
      <c r="AS127" s="232"/>
      <c r="AT127" s="232"/>
      <c r="AU127" s="232"/>
      <c r="AV127" s="232"/>
      <c r="AW127" s="232"/>
      <c r="AX127" s="232"/>
      <c r="AY127" s="232"/>
      <c r="AZ127" s="232"/>
      <c r="BA127" s="232"/>
      <c r="BB127" s="232"/>
      <c r="BC127" s="232"/>
      <c r="BD127" s="232"/>
      <c r="BE127" s="232"/>
      <c r="BF127" s="232"/>
      <c r="BG127" s="232"/>
      <c r="BH127" s="232"/>
      <c r="BI127" s="232"/>
      <c r="BJ127" s="232"/>
      <c r="BK127" s="232"/>
      <c r="BL127" s="232"/>
      <c r="BM127" s="232"/>
      <c r="BN127" s="232"/>
      <c r="BO127" s="232"/>
      <c r="BP127" s="232"/>
      <c r="BQ127" s="232"/>
      <c r="BR127" s="232"/>
      <c r="BS127" s="232"/>
      <c r="BT127" s="232"/>
      <c r="BU127" s="232"/>
      <c r="BV127" s="232"/>
      <c r="BW127" s="232"/>
      <c r="BX127" s="232"/>
      <c r="BY127" s="232"/>
      <c r="BZ127" s="232"/>
      <c r="CA127" s="232"/>
      <c r="CB127" s="232"/>
      <c r="CC127" s="232"/>
      <c r="CD127" s="232"/>
      <c r="CE127" s="232"/>
      <c r="CF127" s="232"/>
      <c r="CG127" s="232"/>
      <c r="CH127" s="232"/>
      <c r="CI127" s="232"/>
      <c r="CJ127" s="232"/>
      <c r="CK127" s="232"/>
      <c r="CL127" s="232"/>
      <c r="CM127" s="232"/>
      <c r="CN127" s="232"/>
      <c r="CO127" s="232"/>
      <c r="CP127" s="232"/>
      <c r="CQ127" s="232"/>
      <c r="CR127" s="232"/>
      <c r="CS127" s="232"/>
      <c r="CT127" s="232"/>
      <c r="CU127" s="232"/>
      <c r="CV127" s="232"/>
      <c r="CW127" s="232"/>
      <c r="CX127" s="232"/>
      <c r="CY127" s="232"/>
      <c r="CZ127" s="232"/>
      <c r="DA127" s="232"/>
      <c r="DB127" s="232"/>
      <c r="DC127" s="232"/>
      <c r="DD127" s="232"/>
      <c r="DE127" s="232"/>
      <c r="DF127" s="232"/>
      <c r="DG127" s="232"/>
      <c r="DH127" s="232"/>
      <c r="DI127" s="232"/>
      <c r="DJ127" s="232"/>
      <c r="DK127" s="232"/>
      <c r="DL127" s="232"/>
      <c r="DM127" s="232"/>
      <c r="DN127" s="232"/>
      <c r="DO127" s="232"/>
      <c r="DP127" s="232"/>
      <c r="DQ127" s="232"/>
      <c r="DR127" s="232"/>
    </row>
    <row r="128" spans="2:122" s="76" customFormat="1" ht="110.25" customHeight="1">
      <c r="B128" s="227" t="s">
        <v>143</v>
      </c>
      <c r="C128" s="233" t="s">
        <v>118</v>
      </c>
      <c r="D128" s="260"/>
      <c r="E128" s="115" t="s">
        <v>80</v>
      </c>
      <c r="F128" s="77" t="s">
        <v>64</v>
      </c>
      <c r="G128" s="90">
        <v>60000</v>
      </c>
      <c r="H128" s="116"/>
      <c r="I128" s="90"/>
      <c r="J128" s="90">
        <v>32000</v>
      </c>
      <c r="K128" s="90">
        <f t="shared" si="8"/>
        <v>28000</v>
      </c>
      <c r="L128" s="90"/>
      <c r="M128" s="130">
        <f t="shared" si="4"/>
        <v>32000</v>
      </c>
      <c r="N128" s="186"/>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c r="BL128" s="75"/>
      <c r="BM128" s="75"/>
      <c r="BN128" s="75"/>
      <c r="BO128" s="75"/>
      <c r="BP128" s="75"/>
      <c r="BQ128" s="75"/>
      <c r="BR128" s="75"/>
      <c r="BS128" s="75"/>
      <c r="BT128" s="75"/>
      <c r="BU128" s="75"/>
      <c r="BV128" s="75"/>
      <c r="BW128" s="75"/>
      <c r="BX128" s="75"/>
      <c r="BY128" s="75"/>
      <c r="BZ128" s="75"/>
      <c r="CA128" s="75"/>
      <c r="CB128" s="75"/>
      <c r="CC128" s="75"/>
      <c r="CD128" s="75"/>
      <c r="CE128" s="75"/>
      <c r="CF128" s="75"/>
      <c r="CG128" s="75"/>
      <c r="CH128" s="75"/>
      <c r="CI128" s="75"/>
      <c r="CJ128" s="75"/>
      <c r="CK128" s="75"/>
      <c r="CL128" s="75"/>
      <c r="CM128" s="75"/>
      <c r="CN128" s="75"/>
      <c r="CO128" s="75"/>
      <c r="CP128" s="75"/>
      <c r="CQ128" s="75"/>
      <c r="CR128" s="75"/>
      <c r="CS128" s="75"/>
      <c r="CT128" s="75"/>
      <c r="CU128" s="75"/>
      <c r="CV128" s="75"/>
      <c r="CW128" s="75"/>
      <c r="CX128" s="75"/>
      <c r="CY128" s="75"/>
      <c r="CZ128" s="75"/>
      <c r="DA128" s="75"/>
      <c r="DB128" s="75"/>
      <c r="DC128" s="75"/>
      <c r="DD128" s="75"/>
      <c r="DE128" s="75"/>
      <c r="DF128" s="75"/>
      <c r="DG128" s="75"/>
      <c r="DH128" s="75"/>
      <c r="DI128" s="75"/>
      <c r="DJ128" s="75"/>
      <c r="DK128" s="75"/>
      <c r="DL128" s="75"/>
      <c r="DM128" s="75"/>
      <c r="DN128" s="75"/>
      <c r="DO128" s="75"/>
      <c r="DP128" s="75"/>
      <c r="DQ128" s="75"/>
      <c r="DR128" s="75"/>
    </row>
    <row r="129" spans="2:122" s="76" customFormat="1" ht="153.75" customHeight="1">
      <c r="B129" s="227" t="s">
        <v>241</v>
      </c>
      <c r="C129" s="233" t="s">
        <v>242</v>
      </c>
      <c r="D129" s="260"/>
      <c r="E129" s="115" t="s">
        <v>240</v>
      </c>
      <c r="F129" s="77" t="s">
        <v>64</v>
      </c>
      <c r="G129" s="90">
        <v>150000</v>
      </c>
      <c r="H129" s="116"/>
      <c r="I129" s="90"/>
      <c r="J129" s="90">
        <v>50000</v>
      </c>
      <c r="K129" s="90">
        <f t="shared" si="8"/>
        <v>100000</v>
      </c>
      <c r="L129" s="90"/>
      <c r="M129" s="130">
        <f t="shared" si="4"/>
        <v>50000</v>
      </c>
      <c r="N129" s="186"/>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c r="BL129" s="75"/>
      <c r="BM129" s="75"/>
      <c r="BN129" s="75"/>
      <c r="BO129" s="75"/>
      <c r="BP129" s="75"/>
      <c r="BQ129" s="75"/>
      <c r="BR129" s="75"/>
      <c r="BS129" s="75"/>
      <c r="BT129" s="75"/>
      <c r="BU129" s="75"/>
      <c r="BV129" s="75"/>
      <c r="BW129" s="75"/>
      <c r="BX129" s="75"/>
      <c r="BY129" s="75"/>
      <c r="BZ129" s="75"/>
      <c r="CA129" s="75"/>
      <c r="CB129" s="75"/>
      <c r="CC129" s="75"/>
      <c r="CD129" s="75"/>
      <c r="CE129" s="75"/>
      <c r="CF129" s="75"/>
      <c r="CG129" s="75"/>
      <c r="CH129" s="75"/>
      <c r="CI129" s="75"/>
      <c r="CJ129" s="75"/>
      <c r="CK129" s="75"/>
      <c r="CL129" s="75"/>
      <c r="CM129" s="75"/>
      <c r="CN129" s="75"/>
      <c r="CO129" s="75"/>
      <c r="CP129" s="75"/>
      <c r="CQ129" s="75"/>
      <c r="CR129" s="75"/>
      <c r="CS129" s="75"/>
      <c r="CT129" s="75"/>
      <c r="CU129" s="75"/>
      <c r="CV129" s="75"/>
      <c r="CW129" s="75"/>
      <c r="CX129" s="75"/>
      <c r="CY129" s="75"/>
      <c r="CZ129" s="75"/>
      <c r="DA129" s="75"/>
      <c r="DB129" s="75"/>
      <c r="DC129" s="75"/>
      <c r="DD129" s="75"/>
      <c r="DE129" s="75"/>
      <c r="DF129" s="75"/>
      <c r="DG129" s="75"/>
      <c r="DH129" s="75"/>
      <c r="DI129" s="75"/>
      <c r="DJ129" s="75"/>
      <c r="DK129" s="75"/>
      <c r="DL129" s="75"/>
      <c r="DM129" s="75"/>
      <c r="DN129" s="75"/>
      <c r="DO129" s="75"/>
      <c r="DP129" s="75"/>
      <c r="DQ129" s="75"/>
      <c r="DR129" s="75"/>
    </row>
    <row r="130" spans="2:122" s="76" customFormat="1" ht="97.5" customHeight="1">
      <c r="B130" s="227" t="s">
        <v>243</v>
      </c>
      <c r="C130" s="233" t="s">
        <v>255</v>
      </c>
      <c r="D130" s="260"/>
      <c r="E130" s="115" t="s">
        <v>267</v>
      </c>
      <c r="F130" s="77" t="s">
        <v>64</v>
      </c>
      <c r="G130" s="90">
        <v>1650000</v>
      </c>
      <c r="H130" s="116"/>
      <c r="I130" s="90"/>
      <c r="J130" s="90"/>
      <c r="K130" s="90"/>
      <c r="L130" s="90"/>
      <c r="M130" s="130">
        <f t="shared" si="4"/>
        <v>0</v>
      </c>
      <c r="N130" s="186"/>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c r="BI130" s="75"/>
      <c r="BJ130" s="75"/>
      <c r="BK130" s="75"/>
      <c r="BL130" s="75"/>
      <c r="BM130" s="75"/>
      <c r="BN130" s="75"/>
      <c r="BO130" s="75"/>
      <c r="BP130" s="75"/>
      <c r="BQ130" s="75"/>
      <c r="BR130" s="75"/>
      <c r="BS130" s="75"/>
      <c r="BT130" s="75"/>
      <c r="BU130" s="75"/>
      <c r="BV130" s="75"/>
      <c r="BW130" s="75"/>
      <c r="BX130" s="75"/>
      <c r="BY130" s="75"/>
      <c r="BZ130" s="75"/>
      <c r="CA130" s="75"/>
      <c r="CB130" s="75"/>
      <c r="CC130" s="75"/>
      <c r="CD130" s="75"/>
      <c r="CE130" s="75"/>
      <c r="CF130" s="75"/>
      <c r="CG130" s="75"/>
      <c r="CH130" s="75"/>
      <c r="CI130" s="75"/>
      <c r="CJ130" s="75"/>
      <c r="CK130" s="75"/>
      <c r="CL130" s="75"/>
      <c r="CM130" s="75"/>
      <c r="CN130" s="75"/>
      <c r="CO130" s="75"/>
      <c r="CP130" s="75"/>
      <c r="CQ130" s="75"/>
      <c r="CR130" s="75"/>
      <c r="CS130" s="75"/>
      <c r="CT130" s="75"/>
      <c r="CU130" s="75"/>
      <c r="CV130" s="75"/>
      <c r="CW130" s="75"/>
      <c r="CX130" s="75"/>
      <c r="CY130" s="75"/>
      <c r="CZ130" s="75"/>
      <c r="DA130" s="75"/>
      <c r="DB130" s="75"/>
      <c r="DC130" s="75"/>
      <c r="DD130" s="75"/>
      <c r="DE130" s="75"/>
      <c r="DF130" s="75"/>
      <c r="DG130" s="75"/>
      <c r="DH130" s="75"/>
      <c r="DI130" s="75"/>
      <c r="DJ130" s="75"/>
      <c r="DK130" s="75"/>
      <c r="DL130" s="75"/>
      <c r="DM130" s="75"/>
      <c r="DN130" s="75"/>
      <c r="DO130" s="75"/>
      <c r="DP130" s="75"/>
      <c r="DQ130" s="75"/>
      <c r="DR130" s="75"/>
    </row>
    <row r="131" spans="1:122" s="236" customFormat="1" ht="96.75" customHeight="1">
      <c r="A131" s="57"/>
      <c r="B131" s="227" t="s">
        <v>243</v>
      </c>
      <c r="C131" s="234" t="s">
        <v>256</v>
      </c>
      <c r="D131" s="260"/>
      <c r="E131" s="127" t="s">
        <v>73</v>
      </c>
      <c r="F131" s="207" t="s">
        <v>64</v>
      </c>
      <c r="G131" s="130">
        <v>120000</v>
      </c>
      <c r="H131" s="129"/>
      <c r="I131" s="130"/>
      <c r="J131" s="130">
        <v>10000</v>
      </c>
      <c r="K131" s="130">
        <f t="shared" si="8"/>
        <v>110000</v>
      </c>
      <c r="L131" s="130"/>
      <c r="M131" s="130">
        <f t="shared" si="4"/>
        <v>10000</v>
      </c>
      <c r="N131" s="98"/>
      <c r="O131" s="235"/>
      <c r="P131" s="235"/>
      <c r="Q131" s="235"/>
      <c r="R131" s="235"/>
      <c r="S131" s="235"/>
      <c r="T131" s="235"/>
      <c r="U131" s="235"/>
      <c r="V131" s="235"/>
      <c r="W131" s="235"/>
      <c r="X131" s="235"/>
      <c r="Y131" s="235"/>
      <c r="Z131" s="235"/>
      <c r="AA131" s="235"/>
      <c r="AB131" s="235"/>
      <c r="AC131" s="235"/>
      <c r="AD131" s="235"/>
      <c r="AE131" s="235"/>
      <c r="AF131" s="235"/>
      <c r="AG131" s="235"/>
      <c r="AH131" s="235"/>
      <c r="AI131" s="235"/>
      <c r="AJ131" s="235"/>
      <c r="AK131" s="235"/>
      <c r="AL131" s="235"/>
      <c r="AM131" s="235"/>
      <c r="AN131" s="235"/>
      <c r="AO131" s="235"/>
      <c r="AP131" s="235"/>
      <c r="AQ131" s="235"/>
      <c r="AR131" s="235"/>
      <c r="AS131" s="235"/>
      <c r="AT131" s="235"/>
      <c r="AU131" s="235"/>
      <c r="AV131" s="235"/>
      <c r="AW131" s="235"/>
      <c r="AX131" s="235"/>
      <c r="AY131" s="235"/>
      <c r="AZ131" s="235"/>
      <c r="BA131" s="235"/>
      <c r="BB131" s="235"/>
      <c r="BC131" s="235"/>
      <c r="BD131" s="235"/>
      <c r="BE131" s="235"/>
      <c r="BF131" s="235"/>
      <c r="BG131" s="235"/>
      <c r="BH131" s="235"/>
      <c r="BI131" s="235"/>
      <c r="BJ131" s="235"/>
      <c r="BK131" s="235"/>
      <c r="BL131" s="235"/>
      <c r="BM131" s="235"/>
      <c r="BN131" s="235"/>
      <c r="BO131" s="235"/>
      <c r="BP131" s="235"/>
      <c r="BQ131" s="235"/>
      <c r="BR131" s="235"/>
      <c r="BS131" s="235"/>
      <c r="BT131" s="235"/>
      <c r="BU131" s="235"/>
      <c r="BV131" s="235"/>
      <c r="BW131" s="235"/>
      <c r="BX131" s="235"/>
      <c r="BY131" s="235"/>
      <c r="BZ131" s="235"/>
      <c r="CA131" s="235"/>
      <c r="CB131" s="235"/>
      <c r="CC131" s="235"/>
      <c r="CD131" s="235"/>
      <c r="CE131" s="235"/>
      <c r="CF131" s="235"/>
      <c r="CG131" s="235"/>
      <c r="CH131" s="235"/>
      <c r="CI131" s="235"/>
      <c r="CJ131" s="235"/>
      <c r="CK131" s="235"/>
      <c r="CL131" s="235"/>
      <c r="CM131" s="235"/>
      <c r="CN131" s="235"/>
      <c r="CO131" s="235"/>
      <c r="CP131" s="235"/>
      <c r="CQ131" s="235"/>
      <c r="CR131" s="235"/>
      <c r="CS131" s="235"/>
      <c r="CT131" s="235"/>
      <c r="CU131" s="235"/>
      <c r="CV131" s="235"/>
      <c r="CW131" s="235"/>
      <c r="CX131" s="235"/>
      <c r="CY131" s="235"/>
      <c r="CZ131" s="235"/>
      <c r="DA131" s="235"/>
      <c r="DB131" s="235"/>
      <c r="DC131" s="235"/>
      <c r="DD131" s="235"/>
      <c r="DE131" s="235"/>
      <c r="DF131" s="235"/>
      <c r="DG131" s="235"/>
      <c r="DH131" s="235"/>
      <c r="DI131" s="235"/>
      <c r="DJ131" s="235"/>
      <c r="DK131" s="235"/>
      <c r="DL131" s="235"/>
      <c r="DM131" s="235"/>
      <c r="DN131" s="235"/>
      <c r="DO131" s="235"/>
      <c r="DP131" s="235"/>
      <c r="DQ131" s="235"/>
      <c r="DR131" s="235"/>
    </row>
    <row r="132" spans="1:122" s="236" customFormat="1" ht="76.5" customHeight="1">
      <c r="A132" s="57"/>
      <c r="B132" s="247">
        <v>3</v>
      </c>
      <c r="C132" s="252" t="s">
        <v>233</v>
      </c>
      <c r="D132" s="247" t="s">
        <v>333</v>
      </c>
      <c r="E132" s="253"/>
      <c r="F132" s="207" t="s">
        <v>64</v>
      </c>
      <c r="G132" s="130">
        <v>4904</v>
      </c>
      <c r="H132" s="129"/>
      <c r="I132" s="130"/>
      <c r="J132" s="130"/>
      <c r="K132" s="130"/>
      <c r="L132" s="130"/>
      <c r="M132" s="130"/>
      <c r="N132" s="98"/>
      <c r="O132" s="235"/>
      <c r="P132" s="235"/>
      <c r="Q132" s="235"/>
      <c r="R132" s="235"/>
      <c r="S132" s="235"/>
      <c r="T132" s="235"/>
      <c r="U132" s="235"/>
      <c r="V132" s="235"/>
      <c r="W132" s="235"/>
      <c r="X132" s="235"/>
      <c r="Y132" s="235"/>
      <c r="Z132" s="235"/>
      <c r="AA132" s="235"/>
      <c r="AB132" s="235"/>
      <c r="AC132" s="235"/>
      <c r="AD132" s="235"/>
      <c r="AE132" s="235"/>
      <c r="AF132" s="235"/>
      <c r="AG132" s="235"/>
      <c r="AH132" s="235"/>
      <c r="AI132" s="235"/>
      <c r="AJ132" s="235"/>
      <c r="AK132" s="235"/>
      <c r="AL132" s="235"/>
      <c r="AM132" s="235"/>
      <c r="AN132" s="235"/>
      <c r="AO132" s="235"/>
      <c r="AP132" s="235"/>
      <c r="AQ132" s="235"/>
      <c r="AR132" s="235"/>
      <c r="AS132" s="235"/>
      <c r="AT132" s="235"/>
      <c r="AU132" s="235"/>
      <c r="AV132" s="235"/>
      <c r="AW132" s="235"/>
      <c r="AX132" s="235"/>
      <c r="AY132" s="235"/>
      <c r="AZ132" s="235"/>
      <c r="BA132" s="235"/>
      <c r="BB132" s="235"/>
      <c r="BC132" s="235"/>
      <c r="BD132" s="235"/>
      <c r="BE132" s="235"/>
      <c r="BF132" s="235"/>
      <c r="BG132" s="235"/>
      <c r="BH132" s="235"/>
      <c r="BI132" s="235"/>
      <c r="BJ132" s="235"/>
      <c r="BK132" s="235"/>
      <c r="BL132" s="235"/>
      <c r="BM132" s="235"/>
      <c r="BN132" s="235"/>
      <c r="BO132" s="235"/>
      <c r="BP132" s="235"/>
      <c r="BQ132" s="235"/>
      <c r="BR132" s="235"/>
      <c r="BS132" s="235"/>
      <c r="BT132" s="235"/>
      <c r="BU132" s="235"/>
      <c r="BV132" s="235"/>
      <c r="BW132" s="235"/>
      <c r="BX132" s="235"/>
      <c r="BY132" s="235"/>
      <c r="BZ132" s="235"/>
      <c r="CA132" s="235"/>
      <c r="CB132" s="235"/>
      <c r="CC132" s="235"/>
      <c r="CD132" s="235"/>
      <c r="CE132" s="235"/>
      <c r="CF132" s="235"/>
      <c r="CG132" s="235"/>
      <c r="CH132" s="235"/>
      <c r="CI132" s="235"/>
      <c r="CJ132" s="235"/>
      <c r="CK132" s="235"/>
      <c r="CL132" s="235"/>
      <c r="CM132" s="235"/>
      <c r="CN132" s="235"/>
      <c r="CO132" s="235"/>
      <c r="CP132" s="235"/>
      <c r="CQ132" s="235"/>
      <c r="CR132" s="235"/>
      <c r="CS132" s="235"/>
      <c r="CT132" s="235"/>
      <c r="CU132" s="235"/>
      <c r="CV132" s="235"/>
      <c r="CW132" s="235"/>
      <c r="CX132" s="235"/>
      <c r="CY132" s="235"/>
      <c r="CZ132" s="235"/>
      <c r="DA132" s="235"/>
      <c r="DB132" s="235"/>
      <c r="DC132" s="235"/>
      <c r="DD132" s="235"/>
      <c r="DE132" s="235"/>
      <c r="DF132" s="235"/>
      <c r="DG132" s="235"/>
      <c r="DH132" s="235"/>
      <c r="DI132" s="235"/>
      <c r="DJ132" s="235"/>
      <c r="DK132" s="235"/>
      <c r="DL132" s="235"/>
      <c r="DM132" s="235"/>
      <c r="DN132" s="235"/>
      <c r="DO132" s="235"/>
      <c r="DP132" s="235"/>
      <c r="DQ132" s="235"/>
      <c r="DR132" s="235"/>
    </row>
    <row r="133" spans="1:122" s="62" customFormat="1" ht="54" customHeight="1">
      <c r="A133" s="72"/>
      <c r="B133" s="249"/>
      <c r="C133" s="249"/>
      <c r="D133" s="249"/>
      <c r="E133" s="249"/>
      <c r="F133" s="222" t="s">
        <v>288</v>
      </c>
      <c r="G133" s="130">
        <v>3270</v>
      </c>
      <c r="H133" s="129"/>
      <c r="I133" s="130"/>
      <c r="J133" s="130"/>
      <c r="K133" s="130">
        <f t="shared" si="8"/>
        <v>3270</v>
      </c>
      <c r="L133" s="130"/>
      <c r="M133" s="130">
        <f t="shared" si="4"/>
        <v>0</v>
      </c>
      <c r="N133" s="98"/>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K133" s="237"/>
      <c r="AL133" s="237"/>
      <c r="AM133" s="237"/>
      <c r="AN133" s="237"/>
      <c r="AO133" s="237"/>
      <c r="AP133" s="237"/>
      <c r="AQ133" s="237"/>
      <c r="AR133" s="237"/>
      <c r="AS133" s="237"/>
      <c r="AT133" s="237"/>
      <c r="AU133" s="237"/>
      <c r="AV133" s="237"/>
      <c r="AW133" s="237"/>
      <c r="AX133" s="237"/>
      <c r="AY133" s="237"/>
      <c r="AZ133" s="237"/>
      <c r="BA133" s="237"/>
      <c r="BB133" s="237"/>
      <c r="BC133" s="237"/>
      <c r="BD133" s="237"/>
      <c r="BE133" s="237"/>
      <c r="BF133" s="237"/>
      <c r="BG133" s="237"/>
      <c r="BH133" s="237"/>
      <c r="BI133" s="237"/>
      <c r="BJ133" s="237"/>
      <c r="BK133" s="237"/>
      <c r="BL133" s="237"/>
      <c r="BM133" s="237"/>
      <c r="BN133" s="237"/>
      <c r="BO133" s="237"/>
      <c r="BP133" s="237"/>
      <c r="BQ133" s="237"/>
      <c r="BR133" s="237"/>
      <c r="BS133" s="237"/>
      <c r="BT133" s="237"/>
      <c r="BU133" s="237"/>
      <c r="BV133" s="237"/>
      <c r="BW133" s="237"/>
      <c r="BX133" s="237"/>
      <c r="BY133" s="237"/>
      <c r="BZ133" s="237"/>
      <c r="CA133" s="237"/>
      <c r="CB133" s="237"/>
      <c r="CC133" s="237"/>
      <c r="CD133" s="237"/>
      <c r="CE133" s="237"/>
      <c r="CF133" s="237"/>
      <c r="CG133" s="237"/>
      <c r="CH133" s="237"/>
      <c r="CI133" s="237"/>
      <c r="CJ133" s="237"/>
      <c r="CK133" s="237"/>
      <c r="CL133" s="237"/>
      <c r="CM133" s="237"/>
      <c r="CN133" s="237"/>
      <c r="CO133" s="237"/>
      <c r="CP133" s="237"/>
      <c r="CQ133" s="237"/>
      <c r="CR133" s="237"/>
      <c r="CS133" s="237"/>
      <c r="CT133" s="237"/>
      <c r="CU133" s="237"/>
      <c r="CV133" s="237"/>
      <c r="CW133" s="237"/>
      <c r="CX133" s="237"/>
      <c r="CY133" s="237"/>
      <c r="CZ133" s="237"/>
      <c r="DA133" s="237"/>
      <c r="DB133" s="237"/>
      <c r="DC133" s="237"/>
      <c r="DD133" s="237"/>
      <c r="DE133" s="237"/>
      <c r="DF133" s="237"/>
      <c r="DG133" s="237"/>
      <c r="DH133" s="237"/>
      <c r="DI133" s="237"/>
      <c r="DJ133" s="237"/>
      <c r="DK133" s="237"/>
      <c r="DL133" s="237"/>
      <c r="DM133" s="237"/>
      <c r="DN133" s="237"/>
      <c r="DO133" s="237"/>
      <c r="DP133" s="237"/>
      <c r="DQ133" s="237"/>
      <c r="DR133" s="237"/>
    </row>
    <row r="134" spans="2:122" ht="43.5" customHeight="1">
      <c r="B134" s="117"/>
      <c r="C134" s="118" t="s">
        <v>86</v>
      </c>
      <c r="D134" s="118"/>
      <c r="E134" s="119" t="s">
        <v>212</v>
      </c>
      <c r="F134" s="119" t="s">
        <v>212</v>
      </c>
      <c r="G134" s="120">
        <f>G133+G115</f>
        <v>6053120</v>
      </c>
      <c r="H134" s="121"/>
      <c r="I134" s="120">
        <f>SUM(I115:I131)</f>
        <v>0</v>
      </c>
      <c r="J134" s="120">
        <f>J133+J115</f>
        <v>2128200</v>
      </c>
      <c r="K134" s="120">
        <f t="shared" si="8"/>
        <v>3924920</v>
      </c>
      <c r="L134" s="120">
        <f>L133+L115</f>
        <v>240407</v>
      </c>
      <c r="M134" s="120">
        <f t="shared" si="4"/>
        <v>1887793</v>
      </c>
      <c r="N134" s="132" t="s">
        <v>212</v>
      </c>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row>
    <row r="135" spans="2:122" ht="49.5" customHeight="1">
      <c r="B135" s="256" t="s">
        <v>208</v>
      </c>
      <c r="C135" s="256"/>
      <c r="D135" s="256"/>
      <c r="E135" s="256"/>
      <c r="F135" s="256"/>
      <c r="G135" s="256"/>
      <c r="H135" s="257"/>
      <c r="I135" s="257"/>
      <c r="J135" s="257"/>
      <c r="K135" s="257"/>
      <c r="L135" s="257"/>
      <c r="M135" s="257"/>
      <c r="N135" s="258"/>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row>
    <row r="136" spans="2:122" ht="178.5" customHeight="1">
      <c r="B136" s="178">
        <v>1</v>
      </c>
      <c r="C136" s="207" t="s">
        <v>281</v>
      </c>
      <c r="D136" s="207" t="s">
        <v>315</v>
      </c>
      <c r="E136" s="127" t="s">
        <v>81</v>
      </c>
      <c r="F136" s="128" t="s">
        <v>208</v>
      </c>
      <c r="G136" s="130">
        <v>384280</v>
      </c>
      <c r="H136" s="129"/>
      <c r="I136" s="130"/>
      <c r="J136" s="130">
        <v>250000</v>
      </c>
      <c r="K136" s="130">
        <f aca="true" t="shared" si="9" ref="K136:K158">G136-J136</f>
        <v>134280</v>
      </c>
      <c r="L136" s="130">
        <v>5000</v>
      </c>
      <c r="M136" s="130">
        <f t="shared" si="4"/>
        <v>245000</v>
      </c>
      <c r="N136" s="207" t="s">
        <v>282</v>
      </c>
      <c r="O136" s="60"/>
      <c r="P136" s="60"/>
      <c r="Q136" s="60"/>
      <c r="R136" s="60"/>
      <c r="S136" s="60"/>
      <c r="T136" s="60"/>
      <c r="U136" s="60"/>
      <c r="V136" s="60"/>
      <c r="W136" s="60"/>
      <c r="X136" s="60"/>
      <c r="Y136" s="60"/>
      <c r="Z136" s="60"/>
      <c r="AA136" s="60"/>
      <c r="AB136" s="60"/>
      <c r="AC136" s="60"/>
      <c r="AD136" s="60"/>
      <c r="AE136" s="60"/>
      <c r="AF136" s="60"/>
      <c r="AG136" s="60"/>
      <c r="AH136" s="60"/>
      <c r="AI136" s="60"/>
      <c r="AJ136" s="60"/>
      <c r="AK136" s="60"/>
      <c r="AL136" s="60"/>
      <c r="AM136" s="60"/>
      <c r="AN136" s="60"/>
      <c r="AO136" s="60"/>
      <c r="AP136" s="60"/>
      <c r="AQ136" s="60"/>
      <c r="AR136" s="60"/>
      <c r="AS136" s="60"/>
      <c r="AT136" s="60"/>
      <c r="AU136" s="60"/>
      <c r="AV136" s="60"/>
      <c r="AW136" s="60"/>
      <c r="AX136" s="60"/>
      <c r="AY136" s="60"/>
      <c r="AZ136" s="60"/>
      <c r="BA136" s="60"/>
      <c r="BB136" s="60"/>
      <c r="BC136" s="60"/>
      <c r="BD136" s="60"/>
      <c r="BE136" s="60"/>
      <c r="BF136" s="60"/>
      <c r="BG136" s="60"/>
      <c r="BH136" s="60"/>
      <c r="BI136" s="60"/>
      <c r="BJ136" s="60"/>
      <c r="BK136" s="60"/>
      <c r="BL136" s="60"/>
      <c r="BM136" s="60"/>
      <c r="BN136" s="60"/>
      <c r="BO136" s="60"/>
      <c r="BP136" s="60"/>
      <c r="BQ136" s="60"/>
      <c r="BR136" s="60"/>
      <c r="BS136" s="60"/>
      <c r="BT136" s="60"/>
      <c r="BU136" s="60"/>
      <c r="BV136" s="60"/>
      <c r="BW136" s="60"/>
      <c r="BX136" s="60"/>
      <c r="BY136" s="60"/>
      <c r="BZ136" s="60"/>
      <c r="CA136" s="60"/>
      <c r="CB136" s="60"/>
      <c r="CC136" s="60"/>
      <c r="CD136" s="60"/>
      <c r="CE136" s="60"/>
      <c r="CF136" s="60"/>
      <c r="CG136" s="60"/>
      <c r="CH136" s="60"/>
      <c r="CI136" s="60"/>
      <c r="CJ136" s="60"/>
      <c r="CK136" s="60"/>
      <c r="CL136" s="60"/>
      <c r="CM136" s="60"/>
      <c r="CN136" s="60"/>
      <c r="CO136" s="60"/>
      <c r="CP136" s="60"/>
      <c r="CQ136" s="60"/>
      <c r="CR136" s="60"/>
      <c r="CS136" s="60"/>
      <c r="CT136" s="60"/>
      <c r="CU136" s="60"/>
      <c r="CV136" s="60"/>
      <c r="CW136" s="60"/>
      <c r="CX136" s="60"/>
      <c r="CY136" s="60"/>
      <c r="CZ136" s="60"/>
      <c r="DA136" s="60"/>
      <c r="DB136" s="60"/>
      <c r="DC136" s="60"/>
      <c r="DD136" s="60"/>
      <c r="DE136" s="60"/>
      <c r="DF136" s="60"/>
      <c r="DG136" s="60"/>
      <c r="DH136" s="60"/>
      <c r="DI136" s="60"/>
      <c r="DJ136" s="60"/>
      <c r="DK136" s="60"/>
      <c r="DL136" s="60"/>
      <c r="DM136" s="60"/>
      <c r="DN136" s="60"/>
      <c r="DO136" s="60"/>
      <c r="DP136" s="60"/>
      <c r="DQ136" s="60"/>
      <c r="DR136" s="60"/>
    </row>
    <row r="137" spans="2:122" s="92" customFormat="1" ht="100.5" customHeight="1">
      <c r="B137" s="199">
        <v>2</v>
      </c>
      <c r="C137" s="238" t="s">
        <v>257</v>
      </c>
      <c r="D137" s="179" t="s">
        <v>334</v>
      </c>
      <c r="E137" s="180" t="s">
        <v>84</v>
      </c>
      <c r="F137" s="239" t="s">
        <v>208</v>
      </c>
      <c r="G137" s="181">
        <v>10000</v>
      </c>
      <c r="H137" s="182"/>
      <c r="I137" s="181"/>
      <c r="J137" s="181">
        <v>10000</v>
      </c>
      <c r="K137" s="181">
        <f t="shared" si="9"/>
        <v>0</v>
      </c>
      <c r="L137" s="181"/>
      <c r="M137" s="130">
        <f aca="true" t="shared" si="10" ref="M137:M158">J137-L137</f>
        <v>10000</v>
      </c>
      <c r="N137" s="179"/>
      <c r="O137" s="198"/>
      <c r="P137" s="198"/>
      <c r="Q137" s="198"/>
      <c r="R137" s="198"/>
      <c r="S137" s="198"/>
      <c r="T137" s="198"/>
      <c r="U137" s="198"/>
      <c r="V137" s="198"/>
      <c r="W137" s="198"/>
      <c r="X137" s="198"/>
      <c r="Y137" s="198"/>
      <c r="Z137" s="198"/>
      <c r="AA137" s="198"/>
      <c r="AB137" s="198"/>
      <c r="AC137" s="198"/>
      <c r="AD137" s="198"/>
      <c r="AE137" s="198"/>
      <c r="AF137" s="198"/>
      <c r="AG137" s="198"/>
      <c r="AH137" s="198"/>
      <c r="AI137" s="198"/>
      <c r="AJ137" s="198"/>
      <c r="AK137" s="198"/>
      <c r="AL137" s="198"/>
      <c r="AM137" s="198"/>
      <c r="AN137" s="198"/>
      <c r="AO137" s="198"/>
      <c r="AP137" s="198"/>
      <c r="AQ137" s="198"/>
      <c r="AR137" s="198"/>
      <c r="AS137" s="198"/>
      <c r="AT137" s="198"/>
      <c r="AU137" s="198"/>
      <c r="AV137" s="198"/>
      <c r="AW137" s="198"/>
      <c r="AX137" s="198"/>
      <c r="AY137" s="198"/>
      <c r="AZ137" s="198"/>
      <c r="BA137" s="198"/>
      <c r="BB137" s="198"/>
      <c r="BC137" s="198"/>
      <c r="BD137" s="198"/>
      <c r="BE137" s="198"/>
      <c r="BF137" s="198"/>
      <c r="BG137" s="198"/>
      <c r="BH137" s="198"/>
      <c r="BI137" s="198"/>
      <c r="BJ137" s="198"/>
      <c r="BK137" s="198"/>
      <c r="BL137" s="198"/>
      <c r="BM137" s="198"/>
      <c r="BN137" s="198"/>
      <c r="BO137" s="198"/>
      <c r="BP137" s="198"/>
      <c r="BQ137" s="198"/>
      <c r="BR137" s="198"/>
      <c r="BS137" s="198"/>
      <c r="BT137" s="198"/>
      <c r="BU137" s="198"/>
      <c r="BV137" s="198"/>
      <c r="BW137" s="198"/>
      <c r="BX137" s="198"/>
      <c r="BY137" s="198"/>
      <c r="BZ137" s="198"/>
      <c r="CA137" s="198"/>
      <c r="CB137" s="198"/>
      <c r="CC137" s="198"/>
      <c r="CD137" s="198"/>
      <c r="CE137" s="198"/>
      <c r="CF137" s="198"/>
      <c r="CG137" s="198"/>
      <c r="CH137" s="198"/>
      <c r="CI137" s="198"/>
      <c r="CJ137" s="198"/>
      <c r="CK137" s="198"/>
      <c r="CL137" s="198"/>
      <c r="CM137" s="198"/>
      <c r="CN137" s="198"/>
      <c r="CO137" s="198"/>
      <c r="CP137" s="198"/>
      <c r="CQ137" s="198"/>
      <c r="CR137" s="198"/>
      <c r="CS137" s="198"/>
      <c r="CT137" s="198"/>
      <c r="CU137" s="198"/>
      <c r="CV137" s="198"/>
      <c r="CW137" s="198"/>
      <c r="CX137" s="198"/>
      <c r="CY137" s="198"/>
      <c r="CZ137" s="198"/>
      <c r="DA137" s="198"/>
      <c r="DB137" s="198"/>
      <c r="DC137" s="198"/>
      <c r="DD137" s="198"/>
      <c r="DE137" s="198"/>
      <c r="DF137" s="198"/>
      <c r="DG137" s="198"/>
      <c r="DH137" s="198"/>
      <c r="DI137" s="198"/>
      <c r="DJ137" s="198"/>
      <c r="DK137" s="198"/>
      <c r="DL137" s="198"/>
      <c r="DM137" s="198"/>
      <c r="DN137" s="198"/>
      <c r="DO137" s="198"/>
      <c r="DP137" s="198"/>
      <c r="DQ137" s="198"/>
      <c r="DR137" s="198"/>
    </row>
    <row r="138" spans="2:122" ht="96.75" customHeight="1">
      <c r="B138" s="178">
        <v>3</v>
      </c>
      <c r="C138" s="240" t="s">
        <v>129</v>
      </c>
      <c r="D138" s="207" t="s">
        <v>335</v>
      </c>
      <c r="E138" s="127" t="s">
        <v>81</v>
      </c>
      <c r="F138" s="128" t="s">
        <v>208</v>
      </c>
      <c r="G138" s="130">
        <v>60000</v>
      </c>
      <c r="H138" s="129"/>
      <c r="I138" s="130"/>
      <c r="J138" s="130">
        <v>55000</v>
      </c>
      <c r="K138" s="130">
        <f t="shared" si="9"/>
        <v>5000</v>
      </c>
      <c r="L138" s="130"/>
      <c r="M138" s="130">
        <f t="shared" si="10"/>
        <v>55000</v>
      </c>
      <c r="N138" s="207"/>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N138" s="60"/>
      <c r="AO138" s="60"/>
      <c r="AP138" s="60"/>
      <c r="AQ138" s="60"/>
      <c r="AR138" s="60"/>
      <c r="AS138" s="60"/>
      <c r="AT138" s="60"/>
      <c r="AU138" s="60"/>
      <c r="AV138" s="60"/>
      <c r="AW138" s="60"/>
      <c r="AX138" s="60"/>
      <c r="AY138" s="60"/>
      <c r="AZ138" s="60"/>
      <c r="BA138" s="60"/>
      <c r="BB138" s="60"/>
      <c r="BC138" s="60"/>
      <c r="BD138" s="60"/>
      <c r="BE138" s="60"/>
      <c r="BF138" s="60"/>
      <c r="BG138" s="60"/>
      <c r="BH138" s="60"/>
      <c r="BI138" s="60"/>
      <c r="BJ138" s="60"/>
      <c r="BK138" s="60"/>
      <c r="BL138" s="60"/>
      <c r="BM138" s="60"/>
      <c r="BN138" s="60"/>
      <c r="BO138" s="60"/>
      <c r="BP138" s="60"/>
      <c r="BQ138" s="60"/>
      <c r="BR138" s="60"/>
      <c r="BS138" s="60"/>
      <c r="BT138" s="60"/>
      <c r="BU138" s="60"/>
      <c r="BV138" s="60"/>
      <c r="BW138" s="60"/>
      <c r="BX138" s="60"/>
      <c r="BY138" s="60"/>
      <c r="BZ138" s="60"/>
      <c r="CA138" s="60"/>
      <c r="CB138" s="60"/>
      <c r="CC138" s="60"/>
      <c r="CD138" s="60"/>
      <c r="CE138" s="60"/>
      <c r="CF138" s="60"/>
      <c r="CG138" s="60"/>
      <c r="CH138" s="60"/>
      <c r="CI138" s="60"/>
      <c r="CJ138" s="60"/>
      <c r="CK138" s="60"/>
      <c r="CL138" s="60"/>
      <c r="CM138" s="60"/>
      <c r="CN138" s="60"/>
      <c r="CO138" s="60"/>
      <c r="CP138" s="60"/>
      <c r="CQ138" s="60"/>
      <c r="CR138" s="60"/>
      <c r="CS138" s="60"/>
      <c r="CT138" s="60"/>
      <c r="CU138" s="60"/>
      <c r="CV138" s="60"/>
      <c r="CW138" s="60"/>
      <c r="CX138" s="60"/>
      <c r="CY138" s="60"/>
      <c r="CZ138" s="60"/>
      <c r="DA138" s="60"/>
      <c r="DB138" s="60"/>
      <c r="DC138" s="60"/>
      <c r="DD138" s="60"/>
      <c r="DE138" s="60"/>
      <c r="DF138" s="60"/>
      <c r="DG138" s="60"/>
      <c r="DH138" s="60"/>
      <c r="DI138" s="60"/>
      <c r="DJ138" s="60"/>
      <c r="DK138" s="60"/>
      <c r="DL138" s="60"/>
      <c r="DM138" s="60"/>
      <c r="DN138" s="60"/>
      <c r="DO138" s="60"/>
      <c r="DP138" s="60"/>
      <c r="DQ138" s="60"/>
      <c r="DR138" s="60"/>
    </row>
    <row r="139" spans="2:122" s="71" customFormat="1" ht="103.5" customHeight="1">
      <c r="B139" s="109">
        <v>4</v>
      </c>
      <c r="C139" s="153" t="s">
        <v>209</v>
      </c>
      <c r="D139" s="259" t="s">
        <v>336</v>
      </c>
      <c r="E139" s="110" t="s">
        <v>214</v>
      </c>
      <c r="F139" s="124" t="s">
        <v>208</v>
      </c>
      <c r="G139" s="113">
        <f>G140+G141+G142+G143</f>
        <v>20204100</v>
      </c>
      <c r="H139" s="112"/>
      <c r="I139" s="113"/>
      <c r="J139" s="113">
        <f>J140+J141+J142+J143</f>
        <v>393000</v>
      </c>
      <c r="K139" s="113">
        <f t="shared" si="9"/>
        <v>19811100</v>
      </c>
      <c r="L139" s="113"/>
      <c r="M139" s="158">
        <f t="shared" si="10"/>
        <v>393000</v>
      </c>
      <c r="N139" s="140" t="s">
        <v>212</v>
      </c>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c r="BO139" s="58"/>
      <c r="BP139" s="58"/>
      <c r="BQ139" s="58"/>
      <c r="BR139" s="58"/>
      <c r="BS139" s="58"/>
      <c r="BT139" s="58"/>
      <c r="BU139" s="58"/>
      <c r="BV139" s="58"/>
      <c r="BW139" s="58"/>
      <c r="BX139" s="58"/>
      <c r="BY139" s="58"/>
      <c r="BZ139" s="58"/>
      <c r="CA139" s="58"/>
      <c r="CB139" s="58"/>
      <c r="CC139" s="58"/>
      <c r="CD139" s="58"/>
      <c r="CE139" s="58"/>
      <c r="CF139" s="58"/>
      <c r="CG139" s="58"/>
      <c r="CH139" s="58"/>
      <c r="CI139" s="58"/>
      <c r="CJ139" s="58"/>
      <c r="CK139" s="58"/>
      <c r="CL139" s="58"/>
      <c r="CM139" s="58"/>
      <c r="CN139" s="58"/>
      <c r="CO139" s="58"/>
      <c r="CP139" s="58"/>
      <c r="CQ139" s="58"/>
      <c r="CR139" s="58"/>
      <c r="CS139" s="58"/>
      <c r="CT139" s="58"/>
      <c r="CU139" s="58"/>
      <c r="CV139" s="58"/>
      <c r="CW139" s="58"/>
      <c r="CX139" s="58"/>
      <c r="CY139" s="58"/>
      <c r="CZ139" s="58"/>
      <c r="DA139" s="58"/>
      <c r="DB139" s="58"/>
      <c r="DC139" s="58"/>
      <c r="DD139" s="58"/>
      <c r="DE139" s="58"/>
      <c r="DF139" s="58"/>
      <c r="DG139" s="58"/>
      <c r="DH139" s="58"/>
      <c r="DI139" s="58"/>
      <c r="DJ139" s="58"/>
      <c r="DK139" s="58"/>
      <c r="DL139" s="58"/>
      <c r="DM139" s="58"/>
      <c r="DN139" s="58"/>
      <c r="DO139" s="58"/>
      <c r="DP139" s="58"/>
      <c r="DQ139" s="58"/>
      <c r="DR139" s="58"/>
    </row>
    <row r="140" spans="2:122" s="76" customFormat="1" ht="79.5" customHeight="1">
      <c r="B140" s="227" t="s">
        <v>131</v>
      </c>
      <c r="C140" s="241" t="s">
        <v>155</v>
      </c>
      <c r="D140" s="260"/>
      <c r="E140" s="115" t="s">
        <v>210</v>
      </c>
      <c r="F140" s="214" t="s">
        <v>208</v>
      </c>
      <c r="G140" s="90">
        <v>5112300</v>
      </c>
      <c r="H140" s="116"/>
      <c r="I140" s="90"/>
      <c r="J140" s="90">
        <v>145400</v>
      </c>
      <c r="K140" s="90">
        <f t="shared" si="9"/>
        <v>4966900</v>
      </c>
      <c r="L140" s="90"/>
      <c r="M140" s="130">
        <f t="shared" si="10"/>
        <v>145400</v>
      </c>
      <c r="N140" s="77"/>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c r="AQ140" s="75"/>
      <c r="AR140" s="75"/>
      <c r="AS140" s="75"/>
      <c r="AT140" s="75"/>
      <c r="AU140" s="75"/>
      <c r="AV140" s="75"/>
      <c r="AW140" s="75"/>
      <c r="AX140" s="75"/>
      <c r="AY140" s="75"/>
      <c r="AZ140" s="75"/>
      <c r="BA140" s="75"/>
      <c r="BB140" s="75"/>
      <c r="BC140" s="75"/>
      <c r="BD140" s="75"/>
      <c r="BE140" s="75"/>
      <c r="BF140" s="75"/>
      <c r="BG140" s="75"/>
      <c r="BH140" s="75"/>
      <c r="BI140" s="75"/>
      <c r="BJ140" s="75"/>
      <c r="BK140" s="75"/>
      <c r="BL140" s="75"/>
      <c r="BM140" s="75"/>
      <c r="BN140" s="75"/>
      <c r="BO140" s="75"/>
      <c r="BP140" s="75"/>
      <c r="BQ140" s="75"/>
      <c r="BR140" s="75"/>
      <c r="BS140" s="75"/>
      <c r="BT140" s="75"/>
      <c r="BU140" s="75"/>
      <c r="BV140" s="75"/>
      <c r="BW140" s="75"/>
      <c r="BX140" s="75"/>
      <c r="BY140" s="75"/>
      <c r="BZ140" s="75"/>
      <c r="CA140" s="75"/>
      <c r="CB140" s="75"/>
      <c r="CC140" s="75"/>
      <c r="CD140" s="75"/>
      <c r="CE140" s="75"/>
      <c r="CF140" s="75"/>
      <c r="CG140" s="75"/>
      <c r="CH140" s="75"/>
      <c r="CI140" s="75"/>
      <c r="CJ140" s="75"/>
      <c r="CK140" s="75"/>
      <c r="CL140" s="75"/>
      <c r="CM140" s="75"/>
      <c r="CN140" s="75"/>
      <c r="CO140" s="75"/>
      <c r="CP140" s="75"/>
      <c r="CQ140" s="75"/>
      <c r="CR140" s="75"/>
      <c r="CS140" s="75"/>
      <c r="CT140" s="75"/>
      <c r="CU140" s="75"/>
      <c r="CV140" s="75"/>
      <c r="CW140" s="75"/>
      <c r="CX140" s="75"/>
      <c r="CY140" s="75"/>
      <c r="CZ140" s="75"/>
      <c r="DA140" s="75"/>
      <c r="DB140" s="75"/>
      <c r="DC140" s="75"/>
      <c r="DD140" s="75"/>
      <c r="DE140" s="75"/>
      <c r="DF140" s="75"/>
      <c r="DG140" s="75"/>
      <c r="DH140" s="75"/>
      <c r="DI140" s="75"/>
      <c r="DJ140" s="75"/>
      <c r="DK140" s="75"/>
      <c r="DL140" s="75"/>
      <c r="DM140" s="75"/>
      <c r="DN140" s="75"/>
      <c r="DO140" s="75"/>
      <c r="DP140" s="75"/>
      <c r="DQ140" s="75"/>
      <c r="DR140" s="75"/>
    </row>
    <row r="141" spans="2:122" s="76" customFormat="1" ht="89.25" customHeight="1">
      <c r="B141" s="227" t="s">
        <v>132</v>
      </c>
      <c r="C141" s="242" t="s">
        <v>156</v>
      </c>
      <c r="D141" s="260"/>
      <c r="E141" s="115" t="s">
        <v>211</v>
      </c>
      <c r="F141" s="214" t="s">
        <v>208</v>
      </c>
      <c r="G141" s="90">
        <v>10110200</v>
      </c>
      <c r="H141" s="116"/>
      <c r="I141" s="90"/>
      <c r="J141" s="90">
        <v>168900</v>
      </c>
      <c r="K141" s="90">
        <f t="shared" si="9"/>
        <v>9941300</v>
      </c>
      <c r="L141" s="90"/>
      <c r="M141" s="130">
        <f t="shared" si="10"/>
        <v>168900</v>
      </c>
      <c r="N141" s="77"/>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c r="AZ141" s="75"/>
      <c r="BA141" s="75"/>
      <c r="BB141" s="75"/>
      <c r="BC141" s="75"/>
      <c r="BD141" s="75"/>
      <c r="BE141" s="75"/>
      <c r="BF141" s="75"/>
      <c r="BG141" s="75"/>
      <c r="BH141" s="75"/>
      <c r="BI141" s="75"/>
      <c r="BJ141" s="75"/>
      <c r="BK141" s="75"/>
      <c r="BL141" s="75"/>
      <c r="BM141" s="75"/>
      <c r="BN141" s="75"/>
      <c r="BO141" s="75"/>
      <c r="BP141" s="75"/>
      <c r="BQ141" s="75"/>
      <c r="BR141" s="75"/>
      <c r="BS141" s="75"/>
      <c r="BT141" s="75"/>
      <c r="BU141" s="75"/>
      <c r="BV141" s="75"/>
      <c r="BW141" s="75"/>
      <c r="BX141" s="75"/>
      <c r="BY141" s="75"/>
      <c r="BZ141" s="75"/>
      <c r="CA141" s="75"/>
      <c r="CB141" s="75"/>
      <c r="CC141" s="75"/>
      <c r="CD141" s="75"/>
      <c r="CE141" s="75"/>
      <c r="CF141" s="75"/>
      <c r="CG141" s="75"/>
      <c r="CH141" s="75"/>
      <c r="CI141" s="75"/>
      <c r="CJ141" s="75"/>
      <c r="CK141" s="75"/>
      <c r="CL141" s="75"/>
      <c r="CM141" s="75"/>
      <c r="CN141" s="75"/>
      <c r="CO141" s="75"/>
      <c r="CP141" s="75"/>
      <c r="CQ141" s="75"/>
      <c r="CR141" s="75"/>
      <c r="CS141" s="75"/>
      <c r="CT141" s="75"/>
      <c r="CU141" s="75"/>
      <c r="CV141" s="75"/>
      <c r="CW141" s="75"/>
      <c r="CX141" s="75"/>
      <c r="CY141" s="75"/>
      <c r="CZ141" s="75"/>
      <c r="DA141" s="75"/>
      <c r="DB141" s="75"/>
      <c r="DC141" s="75"/>
      <c r="DD141" s="75"/>
      <c r="DE141" s="75"/>
      <c r="DF141" s="75"/>
      <c r="DG141" s="75"/>
      <c r="DH141" s="75"/>
      <c r="DI141" s="75"/>
      <c r="DJ141" s="75"/>
      <c r="DK141" s="75"/>
      <c r="DL141" s="75"/>
      <c r="DM141" s="75"/>
      <c r="DN141" s="75"/>
      <c r="DO141" s="75"/>
      <c r="DP141" s="75"/>
      <c r="DQ141" s="75"/>
      <c r="DR141" s="75"/>
    </row>
    <row r="142" spans="2:122" s="76" customFormat="1" ht="82.5" customHeight="1">
      <c r="B142" s="227" t="s">
        <v>133</v>
      </c>
      <c r="C142" s="241" t="s">
        <v>157</v>
      </c>
      <c r="D142" s="260"/>
      <c r="E142" s="115" t="s">
        <v>213</v>
      </c>
      <c r="F142" s="214" t="s">
        <v>208</v>
      </c>
      <c r="G142" s="90">
        <v>3249300</v>
      </c>
      <c r="H142" s="116"/>
      <c r="I142" s="90"/>
      <c r="J142" s="90">
        <v>43000</v>
      </c>
      <c r="K142" s="90">
        <f t="shared" si="9"/>
        <v>3206300</v>
      </c>
      <c r="L142" s="90"/>
      <c r="M142" s="130">
        <f t="shared" si="10"/>
        <v>43000</v>
      </c>
      <c r="N142" s="77"/>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5"/>
      <c r="AT142" s="75"/>
      <c r="AU142" s="75"/>
      <c r="AV142" s="75"/>
      <c r="AW142" s="75"/>
      <c r="AX142" s="75"/>
      <c r="AY142" s="75"/>
      <c r="AZ142" s="75"/>
      <c r="BA142" s="75"/>
      <c r="BB142" s="75"/>
      <c r="BC142" s="75"/>
      <c r="BD142" s="75"/>
      <c r="BE142" s="75"/>
      <c r="BF142" s="75"/>
      <c r="BG142" s="75"/>
      <c r="BH142" s="75"/>
      <c r="BI142" s="75"/>
      <c r="BJ142" s="75"/>
      <c r="BK142" s="75"/>
      <c r="BL142" s="75"/>
      <c r="BM142" s="75"/>
      <c r="BN142" s="75"/>
      <c r="BO142" s="75"/>
      <c r="BP142" s="75"/>
      <c r="BQ142" s="75"/>
      <c r="BR142" s="75"/>
      <c r="BS142" s="75"/>
      <c r="BT142" s="75"/>
      <c r="BU142" s="75"/>
      <c r="BV142" s="75"/>
      <c r="BW142" s="75"/>
      <c r="BX142" s="75"/>
      <c r="BY142" s="75"/>
      <c r="BZ142" s="75"/>
      <c r="CA142" s="75"/>
      <c r="CB142" s="75"/>
      <c r="CC142" s="75"/>
      <c r="CD142" s="75"/>
      <c r="CE142" s="75"/>
      <c r="CF142" s="75"/>
      <c r="CG142" s="75"/>
      <c r="CH142" s="75"/>
      <c r="CI142" s="75"/>
      <c r="CJ142" s="75"/>
      <c r="CK142" s="75"/>
      <c r="CL142" s="75"/>
      <c r="CM142" s="75"/>
      <c r="CN142" s="75"/>
      <c r="CO142" s="75"/>
      <c r="CP142" s="75"/>
      <c r="CQ142" s="75"/>
      <c r="CR142" s="75"/>
      <c r="CS142" s="75"/>
      <c r="CT142" s="75"/>
      <c r="CU142" s="75"/>
      <c r="CV142" s="75"/>
      <c r="CW142" s="75"/>
      <c r="CX142" s="75"/>
      <c r="CY142" s="75"/>
      <c r="CZ142" s="75"/>
      <c r="DA142" s="75"/>
      <c r="DB142" s="75"/>
      <c r="DC142" s="75"/>
      <c r="DD142" s="75"/>
      <c r="DE142" s="75"/>
      <c r="DF142" s="75"/>
      <c r="DG142" s="75"/>
      <c r="DH142" s="75"/>
      <c r="DI142" s="75"/>
      <c r="DJ142" s="75"/>
      <c r="DK142" s="75"/>
      <c r="DL142" s="75"/>
      <c r="DM142" s="75"/>
      <c r="DN142" s="75"/>
      <c r="DO142" s="75"/>
      <c r="DP142" s="75"/>
      <c r="DQ142" s="75"/>
      <c r="DR142" s="75"/>
    </row>
    <row r="143" spans="1:122" s="76" customFormat="1" ht="78.75" customHeight="1">
      <c r="A143" s="76" t="s">
        <v>158</v>
      </c>
      <c r="B143" s="227" t="s">
        <v>134</v>
      </c>
      <c r="C143" s="241" t="s">
        <v>158</v>
      </c>
      <c r="D143" s="260"/>
      <c r="E143" s="115" t="s">
        <v>84</v>
      </c>
      <c r="F143" s="214" t="s">
        <v>208</v>
      </c>
      <c r="G143" s="90">
        <v>1732300</v>
      </c>
      <c r="H143" s="116"/>
      <c r="I143" s="90"/>
      <c r="J143" s="90">
        <v>35700</v>
      </c>
      <c r="K143" s="90">
        <f t="shared" si="9"/>
        <v>1696600</v>
      </c>
      <c r="L143" s="90"/>
      <c r="M143" s="130">
        <f t="shared" si="10"/>
        <v>35700</v>
      </c>
      <c r="N143" s="77"/>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c r="AR143" s="75"/>
      <c r="AS143" s="75"/>
      <c r="AT143" s="75"/>
      <c r="AU143" s="75"/>
      <c r="AV143" s="75"/>
      <c r="AW143" s="75"/>
      <c r="AX143" s="75"/>
      <c r="AY143" s="75"/>
      <c r="AZ143" s="75"/>
      <c r="BA143" s="75"/>
      <c r="BB143" s="75"/>
      <c r="BC143" s="75"/>
      <c r="BD143" s="75"/>
      <c r="BE143" s="75"/>
      <c r="BF143" s="75"/>
      <c r="BG143" s="75"/>
      <c r="BH143" s="75"/>
      <c r="BI143" s="75"/>
      <c r="BJ143" s="75"/>
      <c r="BK143" s="75"/>
      <c r="BL143" s="75"/>
      <c r="BM143" s="75"/>
      <c r="BN143" s="75"/>
      <c r="BO143" s="75"/>
      <c r="BP143" s="75"/>
      <c r="BQ143" s="75"/>
      <c r="BR143" s="75"/>
      <c r="BS143" s="75"/>
      <c r="BT143" s="75"/>
      <c r="BU143" s="75"/>
      <c r="BV143" s="75"/>
      <c r="BW143" s="75"/>
      <c r="BX143" s="75"/>
      <c r="BY143" s="75"/>
      <c r="BZ143" s="75"/>
      <c r="CA143" s="75"/>
      <c r="CB143" s="75"/>
      <c r="CC143" s="75"/>
      <c r="CD143" s="75"/>
      <c r="CE143" s="75"/>
      <c r="CF143" s="75"/>
      <c r="CG143" s="75"/>
      <c r="CH143" s="75"/>
      <c r="CI143" s="75"/>
      <c r="CJ143" s="75"/>
      <c r="CK143" s="75"/>
      <c r="CL143" s="75"/>
      <c r="CM143" s="75"/>
      <c r="CN143" s="75"/>
      <c r="CO143" s="75"/>
      <c r="CP143" s="75"/>
      <c r="CQ143" s="75"/>
      <c r="CR143" s="75"/>
      <c r="CS143" s="75"/>
      <c r="CT143" s="75"/>
      <c r="CU143" s="75"/>
      <c r="CV143" s="75"/>
      <c r="CW143" s="75"/>
      <c r="CX143" s="75"/>
      <c r="CY143" s="75"/>
      <c r="CZ143" s="75"/>
      <c r="DA143" s="75"/>
      <c r="DB143" s="75"/>
      <c r="DC143" s="75"/>
      <c r="DD143" s="75"/>
      <c r="DE143" s="75"/>
      <c r="DF143" s="75"/>
      <c r="DG143" s="75"/>
      <c r="DH143" s="75"/>
      <c r="DI143" s="75"/>
      <c r="DJ143" s="75"/>
      <c r="DK143" s="75"/>
      <c r="DL143" s="75"/>
      <c r="DM143" s="75"/>
      <c r="DN143" s="75"/>
      <c r="DO143" s="75"/>
      <c r="DP143" s="75"/>
      <c r="DQ143" s="75"/>
      <c r="DR143" s="75"/>
    </row>
    <row r="144" spans="1:122" s="62" customFormat="1" ht="96.75" customHeight="1" hidden="1" thickBot="1">
      <c r="A144" s="72"/>
      <c r="B144" s="86">
        <v>5</v>
      </c>
      <c r="C144" s="133" t="s">
        <v>130</v>
      </c>
      <c r="D144" s="134" t="s">
        <v>96</v>
      </c>
      <c r="E144" s="135" t="s">
        <v>110</v>
      </c>
      <c r="F144" s="136" t="s">
        <v>65</v>
      </c>
      <c r="G144" s="87"/>
      <c r="H144" s="88"/>
      <c r="I144" s="89"/>
      <c r="J144" s="137"/>
      <c r="K144" s="138">
        <f t="shared" si="9"/>
        <v>0</v>
      </c>
      <c r="L144" s="89"/>
      <c r="M144" s="130">
        <f t="shared" si="10"/>
        <v>0</v>
      </c>
      <c r="N144" s="13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59"/>
      <c r="AY144" s="59"/>
      <c r="AZ144" s="59"/>
      <c r="BA144" s="59"/>
      <c r="BB144" s="59"/>
      <c r="BC144" s="59"/>
      <c r="BD144" s="59"/>
      <c r="BE144" s="59"/>
      <c r="BF144" s="59"/>
      <c r="BG144" s="59"/>
      <c r="BH144" s="59"/>
      <c r="BI144" s="59"/>
      <c r="BJ144" s="59"/>
      <c r="BK144" s="59"/>
      <c r="BL144" s="59"/>
      <c r="BM144" s="59"/>
      <c r="BN144" s="59"/>
      <c r="BO144" s="59"/>
      <c r="BP144" s="59"/>
      <c r="BQ144" s="59"/>
      <c r="BR144" s="59"/>
      <c r="BS144" s="59"/>
      <c r="BT144" s="59"/>
      <c r="BU144" s="59"/>
      <c r="BV144" s="59"/>
      <c r="BW144" s="59"/>
      <c r="BX144" s="59"/>
      <c r="BY144" s="59"/>
      <c r="BZ144" s="59"/>
      <c r="CA144" s="59"/>
      <c r="CB144" s="59"/>
      <c r="CC144" s="59"/>
      <c r="CD144" s="59"/>
      <c r="CE144" s="59"/>
      <c r="CF144" s="59"/>
      <c r="CG144" s="59"/>
      <c r="CH144" s="59"/>
      <c r="CI144" s="59"/>
      <c r="CJ144" s="59"/>
      <c r="CK144" s="59"/>
      <c r="CL144" s="59"/>
      <c r="CM144" s="59"/>
      <c r="CN144" s="59"/>
      <c r="CO144" s="59"/>
      <c r="CP144" s="59"/>
      <c r="CQ144" s="59"/>
      <c r="CR144" s="59"/>
      <c r="CS144" s="59"/>
      <c r="CT144" s="59"/>
      <c r="CU144" s="59"/>
      <c r="CV144" s="59"/>
      <c r="CW144" s="59"/>
      <c r="CX144" s="59"/>
      <c r="CY144" s="59"/>
      <c r="CZ144" s="59"/>
      <c r="DA144" s="59"/>
      <c r="DB144" s="59"/>
      <c r="DC144" s="59"/>
      <c r="DD144" s="59"/>
      <c r="DE144" s="59"/>
      <c r="DF144" s="59"/>
      <c r="DG144" s="59"/>
      <c r="DH144" s="59"/>
      <c r="DI144" s="59"/>
      <c r="DJ144" s="59"/>
      <c r="DK144" s="59"/>
      <c r="DL144" s="59"/>
      <c r="DM144" s="59"/>
      <c r="DN144" s="59"/>
      <c r="DO144" s="59"/>
      <c r="DP144" s="59"/>
      <c r="DQ144" s="59"/>
      <c r="DR144" s="59"/>
    </row>
    <row r="145" spans="2:122" s="73" customFormat="1" ht="41.25" customHeight="1">
      <c r="B145" s="254" t="s">
        <v>86</v>
      </c>
      <c r="C145" s="255"/>
      <c r="D145" s="255"/>
      <c r="E145" s="141" t="s">
        <v>212</v>
      </c>
      <c r="F145" s="141" t="s">
        <v>212</v>
      </c>
      <c r="G145" s="142">
        <f>G136+G137+G138+G139</f>
        <v>20658380</v>
      </c>
      <c r="H145" s="143"/>
      <c r="I145" s="142">
        <f>SUM(I136:I138)</f>
        <v>0</v>
      </c>
      <c r="J145" s="142">
        <f>J136+J137+J138+J139</f>
        <v>708000</v>
      </c>
      <c r="K145" s="142">
        <f t="shared" si="9"/>
        <v>19950380</v>
      </c>
      <c r="L145" s="142">
        <f>L136+L137+L138+L139</f>
        <v>5000</v>
      </c>
      <c r="M145" s="120">
        <f t="shared" si="10"/>
        <v>703000</v>
      </c>
      <c r="N145" s="141" t="s">
        <v>212</v>
      </c>
      <c r="O145" s="74"/>
      <c r="P145" s="74"/>
      <c r="Q145" s="74"/>
      <c r="R145" s="74"/>
      <c r="S145" s="74"/>
      <c r="T145" s="74"/>
      <c r="U145" s="74"/>
      <c r="V145" s="74"/>
      <c r="W145" s="74"/>
      <c r="X145" s="74"/>
      <c r="Y145" s="74"/>
      <c r="Z145" s="74"/>
      <c r="AA145" s="74"/>
      <c r="AB145" s="74"/>
      <c r="AC145" s="74"/>
      <c r="AD145" s="74"/>
      <c r="AE145" s="74"/>
      <c r="AF145" s="74"/>
      <c r="AG145" s="74"/>
      <c r="AH145" s="74"/>
      <c r="AI145" s="74"/>
      <c r="AJ145" s="74"/>
      <c r="AK145" s="74"/>
      <c r="AL145" s="74"/>
      <c r="AM145" s="74"/>
      <c r="AN145" s="74"/>
      <c r="AO145" s="74"/>
      <c r="AP145" s="74"/>
      <c r="AQ145" s="74"/>
      <c r="AR145" s="74"/>
      <c r="AS145" s="74"/>
      <c r="AT145" s="74"/>
      <c r="AU145" s="74"/>
      <c r="AV145" s="74"/>
      <c r="AW145" s="74"/>
      <c r="AX145" s="74"/>
      <c r="AY145" s="74"/>
      <c r="AZ145" s="74"/>
      <c r="BA145" s="74"/>
      <c r="BB145" s="74"/>
      <c r="BC145" s="74"/>
      <c r="BD145" s="74"/>
      <c r="BE145" s="74"/>
      <c r="BF145" s="74"/>
      <c r="BG145" s="74"/>
      <c r="BH145" s="74"/>
      <c r="BI145" s="74"/>
      <c r="BJ145" s="74"/>
      <c r="BK145" s="74"/>
      <c r="BL145" s="74"/>
      <c r="BM145" s="74"/>
      <c r="BN145" s="74"/>
      <c r="BO145" s="74"/>
      <c r="BP145" s="74"/>
      <c r="BQ145" s="74"/>
      <c r="BR145" s="74"/>
      <c r="BS145" s="74"/>
      <c r="BT145" s="74"/>
      <c r="BU145" s="74"/>
      <c r="BV145" s="74"/>
      <c r="BW145" s="74"/>
      <c r="BX145" s="74"/>
      <c r="BY145" s="74"/>
      <c r="BZ145" s="74"/>
      <c r="CA145" s="74"/>
      <c r="CB145" s="74"/>
      <c r="CC145" s="74"/>
      <c r="CD145" s="74"/>
      <c r="CE145" s="74"/>
      <c r="CF145" s="74"/>
      <c r="CG145" s="74"/>
      <c r="CH145" s="74"/>
      <c r="CI145" s="74"/>
      <c r="CJ145" s="74"/>
      <c r="CK145" s="74"/>
      <c r="CL145" s="74"/>
      <c r="CM145" s="74"/>
      <c r="CN145" s="74"/>
      <c r="CO145" s="74"/>
      <c r="CP145" s="74"/>
      <c r="CQ145" s="74"/>
      <c r="CR145" s="74"/>
      <c r="CS145" s="74"/>
      <c r="CT145" s="74"/>
      <c r="CU145" s="74"/>
      <c r="CV145" s="74"/>
      <c r="CW145" s="74"/>
      <c r="CX145" s="74"/>
      <c r="CY145" s="74"/>
      <c r="CZ145" s="74"/>
      <c r="DA145" s="74"/>
      <c r="DB145" s="74"/>
      <c r="DC145" s="74"/>
      <c r="DD145" s="74"/>
      <c r="DE145" s="74"/>
      <c r="DF145" s="74"/>
      <c r="DG145" s="74"/>
      <c r="DH145" s="74"/>
      <c r="DI145" s="74"/>
      <c r="DJ145" s="74"/>
      <c r="DK145" s="74"/>
      <c r="DL145" s="74"/>
      <c r="DM145" s="74"/>
      <c r="DN145" s="74"/>
      <c r="DO145" s="74"/>
      <c r="DP145" s="74"/>
      <c r="DQ145" s="74"/>
      <c r="DR145" s="74"/>
    </row>
    <row r="146" spans="2:122" ht="44.25" customHeight="1">
      <c r="B146" s="256" t="s">
        <v>215</v>
      </c>
      <c r="C146" s="267"/>
      <c r="D146" s="267"/>
      <c r="E146" s="267"/>
      <c r="F146" s="267"/>
      <c r="G146" s="267"/>
      <c r="H146" s="268"/>
      <c r="I146" s="268"/>
      <c r="J146" s="268"/>
      <c r="K146" s="268"/>
      <c r="L146" s="156"/>
      <c r="M146" s="156"/>
      <c r="N146" s="62"/>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row>
    <row r="147" spans="2:122" s="92" customFormat="1" ht="184.5" customHeight="1">
      <c r="B147" s="199">
        <v>1</v>
      </c>
      <c r="C147" s="238" t="s">
        <v>239</v>
      </c>
      <c r="D147" s="179" t="s">
        <v>337</v>
      </c>
      <c r="E147" s="180" t="s">
        <v>82</v>
      </c>
      <c r="F147" s="199" t="s">
        <v>66</v>
      </c>
      <c r="G147" s="181">
        <v>97500</v>
      </c>
      <c r="H147" s="182"/>
      <c r="I147" s="181"/>
      <c r="J147" s="181">
        <v>62000</v>
      </c>
      <c r="K147" s="181">
        <f t="shared" si="9"/>
        <v>35500</v>
      </c>
      <c r="L147" s="181">
        <v>35445</v>
      </c>
      <c r="M147" s="130">
        <f t="shared" si="10"/>
        <v>26555</v>
      </c>
      <c r="N147" s="179" t="s">
        <v>349</v>
      </c>
      <c r="O147" s="198"/>
      <c r="P147" s="198"/>
      <c r="Q147" s="198"/>
      <c r="R147" s="198"/>
      <c r="S147" s="198"/>
      <c r="T147" s="198"/>
      <c r="U147" s="198"/>
      <c r="V147" s="198"/>
      <c r="W147" s="198"/>
      <c r="X147" s="198"/>
      <c r="Y147" s="198"/>
      <c r="Z147" s="198"/>
      <c r="AA147" s="198"/>
      <c r="AB147" s="198"/>
      <c r="AC147" s="198"/>
      <c r="AD147" s="198"/>
      <c r="AE147" s="198"/>
      <c r="AF147" s="198"/>
      <c r="AG147" s="198"/>
      <c r="AH147" s="198"/>
      <c r="AI147" s="198"/>
      <c r="AJ147" s="198"/>
      <c r="AK147" s="198"/>
      <c r="AL147" s="198"/>
      <c r="AM147" s="198"/>
      <c r="AN147" s="198"/>
      <c r="AO147" s="198"/>
      <c r="AP147" s="198"/>
      <c r="AQ147" s="198"/>
      <c r="AR147" s="198"/>
      <c r="AS147" s="198"/>
      <c r="AT147" s="198"/>
      <c r="AU147" s="198"/>
      <c r="AV147" s="198"/>
      <c r="AW147" s="198"/>
      <c r="AX147" s="198"/>
      <c r="AY147" s="198"/>
      <c r="AZ147" s="198"/>
      <c r="BA147" s="198"/>
      <c r="BB147" s="198"/>
      <c r="BC147" s="198"/>
      <c r="BD147" s="198"/>
      <c r="BE147" s="198"/>
      <c r="BF147" s="198"/>
      <c r="BG147" s="198"/>
      <c r="BH147" s="198"/>
      <c r="BI147" s="198"/>
      <c r="BJ147" s="198"/>
      <c r="BK147" s="198"/>
      <c r="BL147" s="198"/>
      <c r="BM147" s="198"/>
      <c r="BN147" s="198"/>
      <c r="BO147" s="198"/>
      <c r="BP147" s="198"/>
      <c r="BQ147" s="198"/>
      <c r="BR147" s="198"/>
      <c r="BS147" s="198"/>
      <c r="BT147" s="198"/>
      <c r="BU147" s="198"/>
      <c r="BV147" s="198"/>
      <c r="BW147" s="198"/>
      <c r="BX147" s="198"/>
      <c r="BY147" s="198"/>
      <c r="BZ147" s="198"/>
      <c r="CA147" s="198"/>
      <c r="CB147" s="198"/>
      <c r="CC147" s="198"/>
      <c r="CD147" s="198"/>
      <c r="CE147" s="198"/>
      <c r="CF147" s="198"/>
      <c r="CG147" s="198"/>
      <c r="CH147" s="198"/>
      <c r="CI147" s="198"/>
      <c r="CJ147" s="198"/>
      <c r="CK147" s="198"/>
      <c r="CL147" s="198"/>
      <c r="CM147" s="198"/>
      <c r="CN147" s="198"/>
      <c r="CO147" s="198"/>
      <c r="CP147" s="198"/>
      <c r="CQ147" s="198"/>
      <c r="CR147" s="198"/>
      <c r="CS147" s="198"/>
      <c r="CT147" s="198"/>
      <c r="CU147" s="198"/>
      <c r="CV147" s="198"/>
      <c r="CW147" s="198"/>
      <c r="CX147" s="198"/>
      <c r="CY147" s="198"/>
      <c r="CZ147" s="198"/>
      <c r="DA147" s="198"/>
      <c r="DB147" s="198"/>
      <c r="DC147" s="198"/>
      <c r="DD147" s="198"/>
      <c r="DE147" s="198"/>
      <c r="DF147" s="198"/>
      <c r="DG147" s="198"/>
      <c r="DH147" s="198"/>
      <c r="DI147" s="198"/>
      <c r="DJ147" s="198"/>
      <c r="DK147" s="198"/>
      <c r="DL147" s="198"/>
      <c r="DM147" s="198"/>
      <c r="DN147" s="198"/>
      <c r="DO147" s="198"/>
      <c r="DP147" s="198"/>
      <c r="DQ147" s="198"/>
      <c r="DR147" s="198"/>
    </row>
    <row r="148" spans="2:122" s="92" customFormat="1" ht="83.25" customHeight="1">
      <c r="B148" s="199">
        <v>2</v>
      </c>
      <c r="C148" s="179" t="s">
        <v>124</v>
      </c>
      <c r="D148" s="179" t="s">
        <v>338</v>
      </c>
      <c r="E148" s="180" t="s">
        <v>216</v>
      </c>
      <c r="F148" s="199" t="s">
        <v>66</v>
      </c>
      <c r="G148" s="181">
        <v>100000</v>
      </c>
      <c r="H148" s="182"/>
      <c r="I148" s="181"/>
      <c r="J148" s="181">
        <v>100000</v>
      </c>
      <c r="K148" s="181">
        <f t="shared" si="9"/>
        <v>0</v>
      </c>
      <c r="L148" s="181">
        <v>100000</v>
      </c>
      <c r="M148" s="130">
        <f t="shared" si="10"/>
        <v>0</v>
      </c>
      <c r="N148" s="243" t="s">
        <v>350</v>
      </c>
      <c r="O148" s="198"/>
      <c r="P148" s="198"/>
      <c r="Q148" s="198"/>
      <c r="R148" s="198"/>
      <c r="S148" s="198"/>
      <c r="T148" s="198"/>
      <c r="U148" s="198"/>
      <c r="V148" s="198"/>
      <c r="W148" s="198"/>
      <c r="X148" s="198"/>
      <c r="Y148" s="198"/>
      <c r="Z148" s="198"/>
      <c r="AA148" s="198"/>
      <c r="AB148" s="198"/>
      <c r="AC148" s="198"/>
      <c r="AD148" s="198"/>
      <c r="AE148" s="198"/>
      <c r="AF148" s="198"/>
      <c r="AG148" s="198"/>
      <c r="AH148" s="198"/>
      <c r="AI148" s="198"/>
      <c r="AJ148" s="198"/>
      <c r="AK148" s="198"/>
      <c r="AL148" s="198"/>
      <c r="AM148" s="198"/>
      <c r="AN148" s="198"/>
      <c r="AO148" s="198"/>
      <c r="AP148" s="198"/>
      <c r="AQ148" s="198"/>
      <c r="AR148" s="198"/>
      <c r="AS148" s="198"/>
      <c r="AT148" s="198"/>
      <c r="AU148" s="198"/>
      <c r="AV148" s="198"/>
      <c r="AW148" s="198"/>
      <c r="AX148" s="198"/>
      <c r="AY148" s="198"/>
      <c r="AZ148" s="198"/>
      <c r="BA148" s="198"/>
      <c r="BB148" s="198"/>
      <c r="BC148" s="198"/>
      <c r="BD148" s="198"/>
      <c r="BE148" s="198"/>
      <c r="BF148" s="198"/>
      <c r="BG148" s="198"/>
      <c r="BH148" s="198"/>
      <c r="BI148" s="198"/>
      <c r="BJ148" s="198"/>
      <c r="BK148" s="198"/>
      <c r="BL148" s="198"/>
      <c r="BM148" s="198"/>
      <c r="BN148" s="198"/>
      <c r="BO148" s="198"/>
      <c r="BP148" s="198"/>
      <c r="BQ148" s="198"/>
      <c r="BR148" s="198"/>
      <c r="BS148" s="198"/>
      <c r="BT148" s="198"/>
      <c r="BU148" s="198"/>
      <c r="BV148" s="198"/>
      <c r="BW148" s="198"/>
      <c r="BX148" s="198"/>
      <c r="BY148" s="198"/>
      <c r="BZ148" s="198"/>
      <c r="CA148" s="198"/>
      <c r="CB148" s="198"/>
      <c r="CC148" s="198"/>
      <c r="CD148" s="198"/>
      <c r="CE148" s="198"/>
      <c r="CF148" s="198"/>
      <c r="CG148" s="198"/>
      <c r="CH148" s="198"/>
      <c r="CI148" s="198"/>
      <c r="CJ148" s="198"/>
      <c r="CK148" s="198"/>
      <c r="CL148" s="198"/>
      <c r="CM148" s="198"/>
      <c r="CN148" s="198"/>
      <c r="CO148" s="198"/>
      <c r="CP148" s="198"/>
      <c r="CQ148" s="198"/>
      <c r="CR148" s="198"/>
      <c r="CS148" s="198"/>
      <c r="CT148" s="198"/>
      <c r="CU148" s="198"/>
      <c r="CV148" s="198"/>
      <c r="CW148" s="198"/>
      <c r="CX148" s="198"/>
      <c r="CY148" s="198"/>
      <c r="CZ148" s="198"/>
      <c r="DA148" s="198"/>
      <c r="DB148" s="198"/>
      <c r="DC148" s="198"/>
      <c r="DD148" s="198"/>
      <c r="DE148" s="198"/>
      <c r="DF148" s="198"/>
      <c r="DG148" s="198"/>
      <c r="DH148" s="198"/>
      <c r="DI148" s="198"/>
      <c r="DJ148" s="198"/>
      <c r="DK148" s="198"/>
      <c r="DL148" s="198"/>
      <c r="DM148" s="198"/>
      <c r="DN148" s="198"/>
      <c r="DO148" s="198"/>
      <c r="DP148" s="198"/>
      <c r="DQ148" s="198"/>
      <c r="DR148" s="198"/>
    </row>
    <row r="149" spans="2:122" s="92" customFormat="1" ht="122.25" customHeight="1">
      <c r="B149" s="199">
        <v>3</v>
      </c>
      <c r="C149" s="179" t="s">
        <v>263</v>
      </c>
      <c r="D149" s="179" t="s">
        <v>339</v>
      </c>
      <c r="E149" s="180" t="s">
        <v>216</v>
      </c>
      <c r="F149" s="199" t="s">
        <v>66</v>
      </c>
      <c r="G149" s="181">
        <v>208000</v>
      </c>
      <c r="H149" s="182"/>
      <c r="I149" s="181"/>
      <c r="J149" s="181">
        <v>208000</v>
      </c>
      <c r="K149" s="181"/>
      <c r="L149" s="181"/>
      <c r="M149" s="130"/>
      <c r="N149" s="179"/>
      <c r="O149" s="198"/>
      <c r="P149" s="198"/>
      <c r="Q149" s="198"/>
      <c r="R149" s="198"/>
      <c r="S149" s="198"/>
      <c r="T149" s="198"/>
      <c r="U149" s="198"/>
      <c r="V149" s="198"/>
      <c r="W149" s="198"/>
      <c r="X149" s="198"/>
      <c r="Y149" s="198"/>
      <c r="Z149" s="198"/>
      <c r="AA149" s="198"/>
      <c r="AB149" s="198"/>
      <c r="AC149" s="198"/>
      <c r="AD149" s="198"/>
      <c r="AE149" s="198"/>
      <c r="AF149" s="198"/>
      <c r="AG149" s="198"/>
      <c r="AH149" s="198"/>
      <c r="AI149" s="198"/>
      <c r="AJ149" s="198"/>
      <c r="AK149" s="198"/>
      <c r="AL149" s="198"/>
      <c r="AM149" s="198"/>
      <c r="AN149" s="198"/>
      <c r="AO149" s="198"/>
      <c r="AP149" s="198"/>
      <c r="AQ149" s="198"/>
      <c r="AR149" s="198"/>
      <c r="AS149" s="198"/>
      <c r="AT149" s="198"/>
      <c r="AU149" s="198"/>
      <c r="AV149" s="198"/>
      <c r="AW149" s="198"/>
      <c r="AX149" s="198"/>
      <c r="AY149" s="198"/>
      <c r="AZ149" s="198"/>
      <c r="BA149" s="198"/>
      <c r="BB149" s="198"/>
      <c r="BC149" s="198"/>
      <c r="BD149" s="198"/>
      <c r="BE149" s="198"/>
      <c r="BF149" s="198"/>
      <c r="BG149" s="198"/>
      <c r="BH149" s="198"/>
      <c r="BI149" s="198"/>
      <c r="BJ149" s="198"/>
      <c r="BK149" s="198"/>
      <c r="BL149" s="198"/>
      <c r="BM149" s="198"/>
      <c r="BN149" s="198"/>
      <c r="BO149" s="198"/>
      <c r="BP149" s="198"/>
      <c r="BQ149" s="198"/>
      <c r="BR149" s="198"/>
      <c r="BS149" s="198"/>
      <c r="BT149" s="198"/>
      <c r="BU149" s="198"/>
      <c r="BV149" s="198"/>
      <c r="BW149" s="198"/>
      <c r="BX149" s="198"/>
      <c r="BY149" s="198"/>
      <c r="BZ149" s="198"/>
      <c r="CA149" s="198"/>
      <c r="CB149" s="198"/>
      <c r="CC149" s="198"/>
      <c r="CD149" s="198"/>
      <c r="CE149" s="198"/>
      <c r="CF149" s="198"/>
      <c r="CG149" s="198"/>
      <c r="CH149" s="198"/>
      <c r="CI149" s="198"/>
      <c r="CJ149" s="198"/>
      <c r="CK149" s="198"/>
      <c r="CL149" s="198"/>
      <c r="CM149" s="198"/>
      <c r="CN149" s="198"/>
      <c r="CO149" s="198"/>
      <c r="CP149" s="198"/>
      <c r="CQ149" s="198"/>
      <c r="CR149" s="198"/>
      <c r="CS149" s="198"/>
      <c r="CT149" s="198"/>
      <c r="CU149" s="198"/>
      <c r="CV149" s="198"/>
      <c r="CW149" s="198"/>
      <c r="CX149" s="198"/>
      <c r="CY149" s="198"/>
      <c r="CZ149" s="198"/>
      <c r="DA149" s="198"/>
      <c r="DB149" s="198"/>
      <c r="DC149" s="198"/>
      <c r="DD149" s="198"/>
      <c r="DE149" s="198"/>
      <c r="DF149" s="198"/>
      <c r="DG149" s="198"/>
      <c r="DH149" s="198"/>
      <c r="DI149" s="198"/>
      <c r="DJ149" s="198"/>
      <c r="DK149" s="198"/>
      <c r="DL149" s="198"/>
      <c r="DM149" s="198"/>
      <c r="DN149" s="198"/>
      <c r="DO149" s="198"/>
      <c r="DP149" s="198"/>
      <c r="DQ149" s="198"/>
      <c r="DR149" s="198"/>
    </row>
    <row r="150" spans="2:122" s="92" customFormat="1" ht="145.5" customHeight="1">
      <c r="B150" s="199">
        <v>4</v>
      </c>
      <c r="C150" s="238" t="s">
        <v>252</v>
      </c>
      <c r="D150" s="179" t="s">
        <v>253</v>
      </c>
      <c r="E150" s="180" t="s">
        <v>83</v>
      </c>
      <c r="F150" s="199" t="s">
        <v>66</v>
      </c>
      <c r="G150" s="181">
        <v>319000</v>
      </c>
      <c r="H150" s="182"/>
      <c r="I150" s="181"/>
      <c r="J150" s="181"/>
      <c r="K150" s="181">
        <f t="shared" si="9"/>
        <v>319000</v>
      </c>
      <c r="L150" s="181"/>
      <c r="M150" s="181">
        <f t="shared" si="10"/>
        <v>0</v>
      </c>
      <c r="N150" s="179"/>
      <c r="O150" s="198"/>
      <c r="P150" s="198"/>
      <c r="Q150" s="198"/>
      <c r="R150" s="198"/>
      <c r="S150" s="198"/>
      <c r="T150" s="198"/>
      <c r="U150" s="198"/>
      <c r="V150" s="198"/>
      <c r="W150" s="198"/>
      <c r="X150" s="198"/>
      <c r="Y150" s="198"/>
      <c r="Z150" s="198"/>
      <c r="AA150" s="198"/>
      <c r="AB150" s="198"/>
      <c r="AC150" s="198"/>
      <c r="AD150" s="198"/>
      <c r="AE150" s="198"/>
      <c r="AF150" s="198"/>
      <c r="AG150" s="198"/>
      <c r="AH150" s="198"/>
      <c r="AI150" s="198"/>
      <c r="AJ150" s="198"/>
      <c r="AK150" s="198"/>
      <c r="AL150" s="198"/>
      <c r="AM150" s="198"/>
      <c r="AN150" s="198"/>
      <c r="AO150" s="198"/>
      <c r="AP150" s="198"/>
      <c r="AQ150" s="198"/>
      <c r="AR150" s="198"/>
      <c r="AS150" s="198"/>
      <c r="AT150" s="198"/>
      <c r="AU150" s="198"/>
      <c r="AV150" s="198"/>
      <c r="AW150" s="198"/>
      <c r="AX150" s="198"/>
      <c r="AY150" s="198"/>
      <c r="AZ150" s="198"/>
      <c r="BA150" s="198"/>
      <c r="BB150" s="198"/>
      <c r="BC150" s="198"/>
      <c r="BD150" s="198"/>
      <c r="BE150" s="198"/>
      <c r="BF150" s="198"/>
      <c r="BG150" s="198"/>
      <c r="BH150" s="198"/>
      <c r="BI150" s="198"/>
      <c r="BJ150" s="198"/>
      <c r="BK150" s="198"/>
      <c r="BL150" s="198"/>
      <c r="BM150" s="198"/>
      <c r="BN150" s="198"/>
      <c r="BO150" s="198"/>
      <c r="BP150" s="198"/>
      <c r="BQ150" s="198"/>
      <c r="BR150" s="198"/>
      <c r="BS150" s="198"/>
      <c r="BT150" s="198"/>
      <c r="BU150" s="198"/>
      <c r="BV150" s="198"/>
      <c r="BW150" s="198"/>
      <c r="BX150" s="198"/>
      <c r="BY150" s="198"/>
      <c r="BZ150" s="198"/>
      <c r="CA150" s="198"/>
      <c r="CB150" s="198"/>
      <c r="CC150" s="198"/>
      <c r="CD150" s="198"/>
      <c r="CE150" s="198"/>
      <c r="CF150" s="198"/>
      <c r="CG150" s="198"/>
      <c r="CH150" s="198"/>
      <c r="CI150" s="198"/>
      <c r="CJ150" s="198"/>
      <c r="CK150" s="198"/>
      <c r="CL150" s="198"/>
      <c r="CM150" s="198"/>
      <c r="CN150" s="198"/>
      <c r="CO150" s="198"/>
      <c r="CP150" s="198"/>
      <c r="CQ150" s="198"/>
      <c r="CR150" s="198"/>
      <c r="CS150" s="198"/>
      <c r="CT150" s="198"/>
      <c r="CU150" s="198"/>
      <c r="CV150" s="198"/>
      <c r="CW150" s="198"/>
      <c r="CX150" s="198"/>
      <c r="CY150" s="198"/>
      <c r="CZ150" s="198"/>
      <c r="DA150" s="198"/>
      <c r="DB150" s="198"/>
      <c r="DC150" s="198"/>
      <c r="DD150" s="198"/>
      <c r="DE150" s="198"/>
      <c r="DF150" s="198"/>
      <c r="DG150" s="198"/>
      <c r="DH150" s="198"/>
      <c r="DI150" s="198"/>
      <c r="DJ150" s="198"/>
      <c r="DK150" s="198"/>
      <c r="DL150" s="198"/>
      <c r="DM150" s="198"/>
      <c r="DN150" s="198"/>
      <c r="DO150" s="198"/>
      <c r="DP150" s="198"/>
      <c r="DQ150" s="198"/>
      <c r="DR150" s="198"/>
    </row>
    <row r="151" spans="2:122" s="92" customFormat="1" ht="83.25" customHeight="1">
      <c r="B151" s="199">
        <v>5</v>
      </c>
      <c r="C151" s="180" t="s">
        <v>258</v>
      </c>
      <c r="D151" s="179" t="s">
        <v>340</v>
      </c>
      <c r="E151" s="180" t="s">
        <v>83</v>
      </c>
      <c r="F151" s="199" t="s">
        <v>66</v>
      </c>
      <c r="G151" s="181">
        <v>2000000</v>
      </c>
      <c r="H151" s="182"/>
      <c r="I151" s="181"/>
      <c r="J151" s="181">
        <v>2000000</v>
      </c>
      <c r="K151" s="181">
        <f t="shared" si="9"/>
        <v>0</v>
      </c>
      <c r="L151" s="181">
        <v>1000000</v>
      </c>
      <c r="M151" s="130">
        <f t="shared" si="10"/>
        <v>1000000</v>
      </c>
      <c r="N151" s="217" t="s">
        <v>354</v>
      </c>
      <c r="O151" s="218"/>
      <c r="P151" s="218"/>
      <c r="Q151" s="218"/>
      <c r="R151" s="218"/>
      <c r="S151" s="218"/>
      <c r="T151" s="218"/>
      <c r="U151" s="218"/>
      <c r="V151" s="218"/>
      <c r="W151" s="218"/>
      <c r="X151" s="218"/>
      <c r="Y151" s="218"/>
      <c r="Z151" s="218"/>
      <c r="AA151" s="218"/>
      <c r="AB151" s="218"/>
      <c r="AC151" s="218"/>
      <c r="AD151" s="218"/>
      <c r="AE151" s="218"/>
      <c r="AF151" s="218"/>
      <c r="AG151" s="218"/>
      <c r="AH151" s="218"/>
      <c r="AI151" s="218"/>
      <c r="AJ151" s="218"/>
      <c r="AK151" s="218"/>
      <c r="AL151" s="218"/>
      <c r="AM151" s="218"/>
      <c r="AN151" s="218"/>
      <c r="AO151" s="218"/>
      <c r="AP151" s="218"/>
      <c r="AQ151" s="218"/>
      <c r="AR151" s="218"/>
      <c r="AS151" s="218"/>
      <c r="AT151" s="218"/>
      <c r="AU151" s="218"/>
      <c r="AV151" s="218"/>
      <c r="AW151" s="218"/>
      <c r="AX151" s="218"/>
      <c r="AY151" s="218"/>
      <c r="AZ151" s="218"/>
      <c r="BA151" s="218"/>
      <c r="BB151" s="218"/>
      <c r="BC151" s="218"/>
      <c r="BD151" s="218"/>
      <c r="BE151" s="218"/>
      <c r="BF151" s="218"/>
      <c r="BG151" s="218"/>
      <c r="BH151" s="218"/>
      <c r="BI151" s="218"/>
      <c r="BJ151" s="218"/>
      <c r="BK151" s="218"/>
      <c r="BL151" s="218"/>
      <c r="BM151" s="218"/>
      <c r="BN151" s="218"/>
      <c r="BO151" s="218"/>
      <c r="BP151" s="218"/>
      <c r="BQ151" s="218"/>
      <c r="BR151" s="218"/>
      <c r="BS151" s="218"/>
      <c r="BT151" s="218"/>
      <c r="BU151" s="218"/>
      <c r="BV151" s="218"/>
      <c r="BW151" s="218"/>
      <c r="BX151" s="218"/>
      <c r="BY151" s="218"/>
      <c r="BZ151" s="218"/>
      <c r="CA151" s="218"/>
      <c r="CB151" s="218"/>
      <c r="CC151" s="218"/>
      <c r="CD151" s="218"/>
      <c r="CE151" s="218"/>
      <c r="CF151" s="218"/>
      <c r="CG151" s="218"/>
      <c r="CH151" s="218"/>
      <c r="CI151" s="218"/>
      <c r="CJ151" s="218"/>
      <c r="CK151" s="218"/>
      <c r="CL151" s="218"/>
      <c r="CM151" s="218"/>
      <c r="CN151" s="218"/>
      <c r="CO151" s="218"/>
      <c r="CP151" s="218"/>
      <c r="CQ151" s="218"/>
      <c r="CR151" s="218"/>
      <c r="CS151" s="218"/>
      <c r="CT151" s="218"/>
      <c r="CU151" s="218"/>
      <c r="CV151" s="218"/>
      <c r="CW151" s="218"/>
      <c r="CX151" s="218"/>
      <c r="CY151" s="218"/>
      <c r="CZ151" s="218"/>
      <c r="DA151" s="218"/>
      <c r="DB151" s="218"/>
      <c r="DC151" s="218"/>
      <c r="DD151" s="218"/>
      <c r="DE151" s="218"/>
      <c r="DF151" s="218"/>
      <c r="DG151" s="218"/>
      <c r="DH151" s="218"/>
      <c r="DI151" s="218"/>
      <c r="DJ151" s="218"/>
      <c r="DK151" s="218"/>
      <c r="DL151" s="218"/>
      <c r="DM151" s="218"/>
      <c r="DN151" s="218"/>
      <c r="DO151" s="218"/>
      <c r="DP151" s="218"/>
      <c r="DQ151" s="218"/>
      <c r="DR151" s="218"/>
    </row>
    <row r="152" spans="2:122" s="92" customFormat="1" ht="221.25" customHeight="1">
      <c r="B152" s="199">
        <v>6</v>
      </c>
      <c r="C152" s="179" t="s">
        <v>260</v>
      </c>
      <c r="D152" s="179" t="s">
        <v>341</v>
      </c>
      <c r="E152" s="180" t="s">
        <v>83</v>
      </c>
      <c r="F152" s="199" t="s">
        <v>66</v>
      </c>
      <c r="G152" s="181">
        <v>1200000</v>
      </c>
      <c r="H152" s="182"/>
      <c r="I152" s="181"/>
      <c r="J152" s="181">
        <v>1200000</v>
      </c>
      <c r="K152" s="181">
        <f t="shared" si="9"/>
        <v>0</v>
      </c>
      <c r="L152" s="181">
        <v>200000</v>
      </c>
      <c r="M152" s="130">
        <f t="shared" si="10"/>
        <v>1000000</v>
      </c>
      <c r="N152" s="239" t="s">
        <v>283</v>
      </c>
      <c r="O152" s="218"/>
      <c r="P152" s="218"/>
      <c r="Q152" s="218"/>
      <c r="R152" s="218"/>
      <c r="S152" s="218"/>
      <c r="T152" s="218"/>
      <c r="U152" s="218"/>
      <c r="V152" s="218"/>
      <c r="W152" s="218"/>
      <c r="X152" s="218"/>
      <c r="Y152" s="218"/>
      <c r="Z152" s="218"/>
      <c r="AA152" s="218"/>
      <c r="AB152" s="218"/>
      <c r="AC152" s="218"/>
      <c r="AD152" s="218"/>
      <c r="AE152" s="218"/>
      <c r="AF152" s="218"/>
      <c r="AG152" s="218"/>
      <c r="AH152" s="218"/>
      <c r="AI152" s="218"/>
      <c r="AJ152" s="218"/>
      <c r="AK152" s="218"/>
      <c r="AL152" s="218"/>
      <c r="AM152" s="218"/>
      <c r="AN152" s="218"/>
      <c r="AO152" s="218"/>
      <c r="AP152" s="218"/>
      <c r="AQ152" s="218"/>
      <c r="AR152" s="218"/>
      <c r="AS152" s="218"/>
      <c r="AT152" s="218"/>
      <c r="AU152" s="218"/>
      <c r="AV152" s="218"/>
      <c r="AW152" s="218"/>
      <c r="AX152" s="218"/>
      <c r="AY152" s="218"/>
      <c r="AZ152" s="218"/>
      <c r="BA152" s="218"/>
      <c r="BB152" s="218"/>
      <c r="BC152" s="218"/>
      <c r="BD152" s="218"/>
      <c r="BE152" s="218"/>
      <c r="BF152" s="218"/>
      <c r="BG152" s="218"/>
      <c r="BH152" s="218"/>
      <c r="BI152" s="218"/>
      <c r="BJ152" s="218"/>
      <c r="BK152" s="218"/>
      <c r="BL152" s="218"/>
      <c r="BM152" s="218"/>
      <c r="BN152" s="218"/>
      <c r="BO152" s="218"/>
      <c r="BP152" s="218"/>
      <c r="BQ152" s="218"/>
      <c r="BR152" s="218"/>
      <c r="BS152" s="218"/>
      <c r="BT152" s="218"/>
      <c r="BU152" s="218"/>
      <c r="BV152" s="218"/>
      <c r="BW152" s="218"/>
      <c r="BX152" s="218"/>
      <c r="BY152" s="218"/>
      <c r="BZ152" s="218"/>
      <c r="CA152" s="218"/>
      <c r="CB152" s="218"/>
      <c r="CC152" s="218"/>
      <c r="CD152" s="218"/>
      <c r="CE152" s="218"/>
      <c r="CF152" s="218"/>
      <c r="CG152" s="218"/>
      <c r="CH152" s="218"/>
      <c r="CI152" s="218"/>
      <c r="CJ152" s="218"/>
      <c r="CK152" s="218"/>
      <c r="CL152" s="218"/>
      <c r="CM152" s="218"/>
      <c r="CN152" s="218"/>
      <c r="CO152" s="218"/>
      <c r="CP152" s="218"/>
      <c r="CQ152" s="218"/>
      <c r="CR152" s="218"/>
      <c r="CS152" s="218"/>
      <c r="CT152" s="218"/>
      <c r="CU152" s="218"/>
      <c r="CV152" s="218"/>
      <c r="CW152" s="218"/>
      <c r="CX152" s="218"/>
      <c r="CY152" s="218"/>
      <c r="CZ152" s="218"/>
      <c r="DA152" s="218"/>
      <c r="DB152" s="218"/>
      <c r="DC152" s="218"/>
      <c r="DD152" s="218"/>
      <c r="DE152" s="218"/>
      <c r="DF152" s="218"/>
      <c r="DG152" s="218"/>
      <c r="DH152" s="218"/>
      <c r="DI152" s="218"/>
      <c r="DJ152" s="218"/>
      <c r="DK152" s="218"/>
      <c r="DL152" s="218"/>
      <c r="DM152" s="218"/>
      <c r="DN152" s="218"/>
      <c r="DO152" s="218"/>
      <c r="DP152" s="218"/>
      <c r="DQ152" s="218"/>
      <c r="DR152" s="218"/>
    </row>
    <row r="153" spans="2:122" ht="54.75" customHeight="1" hidden="1">
      <c r="B153" s="103">
        <v>5</v>
      </c>
      <c r="C153" s="80" t="s">
        <v>108</v>
      </c>
      <c r="D153" s="98" t="s">
        <v>109</v>
      </c>
      <c r="E153" s="106">
        <v>3719800</v>
      </c>
      <c r="F153" s="103" t="s">
        <v>66</v>
      </c>
      <c r="G153" s="107"/>
      <c r="H153" s="108"/>
      <c r="I153" s="107"/>
      <c r="J153" s="107"/>
      <c r="K153" s="107">
        <f t="shared" si="9"/>
        <v>0</v>
      </c>
      <c r="L153" s="107"/>
      <c r="M153" s="130">
        <f t="shared" si="10"/>
        <v>0</v>
      </c>
      <c r="N153" s="80"/>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row>
    <row r="154" spans="2:122" s="67" customFormat="1" ht="73.5" customHeight="1" hidden="1">
      <c r="B154" s="97">
        <v>4</v>
      </c>
      <c r="C154" s="200" t="s">
        <v>153</v>
      </c>
      <c r="D154" s="98" t="s">
        <v>217</v>
      </c>
      <c r="E154" s="99" t="s">
        <v>83</v>
      </c>
      <c r="F154" s="97" t="s">
        <v>66</v>
      </c>
      <c r="G154" s="100"/>
      <c r="H154" s="85"/>
      <c r="I154" s="100"/>
      <c r="J154" s="100"/>
      <c r="K154" s="100">
        <f t="shared" si="9"/>
        <v>0</v>
      </c>
      <c r="L154" s="100"/>
      <c r="M154" s="130">
        <f t="shared" si="10"/>
        <v>0</v>
      </c>
      <c r="N154" s="201"/>
      <c r="O154" s="202"/>
      <c r="P154" s="202"/>
      <c r="Q154" s="202"/>
      <c r="R154" s="202"/>
      <c r="S154" s="202"/>
      <c r="T154" s="202"/>
      <c r="U154" s="202"/>
      <c r="V154" s="202"/>
      <c r="W154" s="202"/>
      <c r="X154" s="202"/>
      <c r="Y154" s="202"/>
      <c r="Z154" s="202"/>
      <c r="AA154" s="202"/>
      <c r="AB154" s="202"/>
      <c r="AC154" s="202"/>
      <c r="AD154" s="202"/>
      <c r="AE154" s="202"/>
      <c r="AF154" s="202"/>
      <c r="AG154" s="202"/>
      <c r="AH154" s="202"/>
      <c r="AI154" s="202"/>
      <c r="AJ154" s="202"/>
      <c r="AK154" s="202"/>
      <c r="AL154" s="202"/>
      <c r="AM154" s="202"/>
      <c r="AN154" s="202"/>
      <c r="AO154" s="202"/>
      <c r="AP154" s="202"/>
      <c r="AQ154" s="202"/>
      <c r="AR154" s="202"/>
      <c r="AS154" s="202"/>
      <c r="AT154" s="202"/>
      <c r="AU154" s="202"/>
      <c r="AV154" s="202"/>
      <c r="AW154" s="202"/>
      <c r="AX154" s="202"/>
      <c r="AY154" s="202"/>
      <c r="AZ154" s="202"/>
      <c r="BA154" s="202"/>
      <c r="BB154" s="202"/>
      <c r="BC154" s="202"/>
      <c r="BD154" s="202"/>
      <c r="BE154" s="202"/>
      <c r="BF154" s="202"/>
      <c r="BG154" s="202"/>
      <c r="BH154" s="202"/>
      <c r="BI154" s="202"/>
      <c r="BJ154" s="202"/>
      <c r="BK154" s="202"/>
      <c r="BL154" s="202"/>
      <c r="BM154" s="202"/>
      <c r="BN154" s="202"/>
      <c r="BO154" s="202"/>
      <c r="BP154" s="202"/>
      <c r="BQ154" s="202"/>
      <c r="BR154" s="202"/>
      <c r="BS154" s="202"/>
      <c r="BT154" s="202"/>
      <c r="BU154" s="202"/>
      <c r="BV154" s="202"/>
      <c r="BW154" s="202"/>
      <c r="BX154" s="202"/>
      <c r="BY154" s="202"/>
      <c r="BZ154" s="202"/>
      <c r="CA154" s="202"/>
      <c r="CB154" s="202"/>
      <c r="CC154" s="202"/>
      <c r="CD154" s="202"/>
      <c r="CE154" s="202"/>
      <c r="CF154" s="202"/>
      <c r="CG154" s="202"/>
      <c r="CH154" s="202"/>
      <c r="CI154" s="202"/>
      <c r="CJ154" s="202"/>
      <c r="CK154" s="202"/>
      <c r="CL154" s="202"/>
      <c r="CM154" s="202"/>
      <c r="CN154" s="202"/>
      <c r="CO154" s="202"/>
      <c r="CP154" s="202"/>
      <c r="CQ154" s="202"/>
      <c r="CR154" s="202"/>
      <c r="CS154" s="202"/>
      <c r="CT154" s="202"/>
      <c r="CU154" s="202"/>
      <c r="CV154" s="202"/>
      <c r="CW154" s="202"/>
      <c r="CX154" s="202"/>
      <c r="CY154" s="202"/>
      <c r="CZ154" s="202"/>
      <c r="DA154" s="202"/>
      <c r="DB154" s="202"/>
      <c r="DC154" s="202"/>
      <c r="DD154" s="202"/>
      <c r="DE154" s="202"/>
      <c r="DF154" s="202"/>
      <c r="DG154" s="202"/>
      <c r="DH154" s="202"/>
      <c r="DI154" s="202"/>
      <c r="DJ154" s="202"/>
      <c r="DK154" s="202"/>
      <c r="DL154" s="202"/>
      <c r="DM154" s="202"/>
      <c r="DN154" s="202"/>
      <c r="DO154" s="202"/>
      <c r="DP154" s="202"/>
      <c r="DQ154" s="202"/>
      <c r="DR154" s="202"/>
    </row>
    <row r="155" spans="2:122" s="67" customFormat="1" ht="117" customHeight="1" hidden="1">
      <c r="B155" s="97">
        <v>5</v>
      </c>
      <c r="C155" s="203" t="s">
        <v>152</v>
      </c>
      <c r="D155" s="98" t="s">
        <v>218</v>
      </c>
      <c r="E155" s="99" t="s">
        <v>83</v>
      </c>
      <c r="F155" s="97" t="s">
        <v>66</v>
      </c>
      <c r="G155" s="100"/>
      <c r="H155" s="85"/>
      <c r="I155" s="100"/>
      <c r="J155" s="100"/>
      <c r="K155" s="100">
        <f t="shared" si="9"/>
        <v>0</v>
      </c>
      <c r="L155" s="100"/>
      <c r="M155" s="130">
        <f t="shared" si="10"/>
        <v>0</v>
      </c>
      <c r="N155" s="201"/>
      <c r="O155" s="202"/>
      <c r="P155" s="202"/>
      <c r="Q155" s="202"/>
      <c r="R155" s="202"/>
      <c r="S155" s="202"/>
      <c r="T155" s="202"/>
      <c r="U155" s="202"/>
      <c r="V155" s="202"/>
      <c r="W155" s="202"/>
      <c r="X155" s="202"/>
      <c r="Y155" s="202"/>
      <c r="Z155" s="202"/>
      <c r="AA155" s="202"/>
      <c r="AB155" s="202"/>
      <c r="AC155" s="202"/>
      <c r="AD155" s="202"/>
      <c r="AE155" s="202"/>
      <c r="AF155" s="202"/>
      <c r="AG155" s="202"/>
      <c r="AH155" s="202"/>
      <c r="AI155" s="202"/>
      <c r="AJ155" s="202"/>
      <c r="AK155" s="202"/>
      <c r="AL155" s="202"/>
      <c r="AM155" s="202"/>
      <c r="AN155" s="202"/>
      <c r="AO155" s="202"/>
      <c r="AP155" s="202"/>
      <c r="AQ155" s="202"/>
      <c r="AR155" s="202"/>
      <c r="AS155" s="202"/>
      <c r="AT155" s="202"/>
      <c r="AU155" s="202"/>
      <c r="AV155" s="202"/>
      <c r="AW155" s="202"/>
      <c r="AX155" s="202"/>
      <c r="AY155" s="202"/>
      <c r="AZ155" s="202"/>
      <c r="BA155" s="202"/>
      <c r="BB155" s="202"/>
      <c r="BC155" s="202"/>
      <c r="BD155" s="202"/>
      <c r="BE155" s="202"/>
      <c r="BF155" s="202"/>
      <c r="BG155" s="202"/>
      <c r="BH155" s="202"/>
      <c r="BI155" s="202"/>
      <c r="BJ155" s="202"/>
      <c r="BK155" s="202"/>
      <c r="BL155" s="202"/>
      <c r="BM155" s="202"/>
      <c r="BN155" s="202"/>
      <c r="BO155" s="202"/>
      <c r="BP155" s="202"/>
      <c r="BQ155" s="202"/>
      <c r="BR155" s="202"/>
      <c r="BS155" s="202"/>
      <c r="BT155" s="202"/>
      <c r="BU155" s="202"/>
      <c r="BV155" s="202"/>
      <c r="BW155" s="202"/>
      <c r="BX155" s="202"/>
      <c r="BY155" s="202"/>
      <c r="BZ155" s="202"/>
      <c r="CA155" s="202"/>
      <c r="CB155" s="202"/>
      <c r="CC155" s="202"/>
      <c r="CD155" s="202"/>
      <c r="CE155" s="202"/>
      <c r="CF155" s="202"/>
      <c r="CG155" s="202"/>
      <c r="CH155" s="202"/>
      <c r="CI155" s="202"/>
      <c r="CJ155" s="202"/>
      <c r="CK155" s="202"/>
      <c r="CL155" s="202"/>
      <c r="CM155" s="202"/>
      <c r="CN155" s="202"/>
      <c r="CO155" s="202"/>
      <c r="CP155" s="202"/>
      <c r="CQ155" s="202"/>
      <c r="CR155" s="202"/>
      <c r="CS155" s="202"/>
      <c r="CT155" s="202"/>
      <c r="CU155" s="202"/>
      <c r="CV155" s="202"/>
      <c r="CW155" s="202"/>
      <c r="CX155" s="202"/>
      <c r="CY155" s="202"/>
      <c r="CZ155" s="202"/>
      <c r="DA155" s="202"/>
      <c r="DB155" s="202"/>
      <c r="DC155" s="202"/>
      <c r="DD155" s="202"/>
      <c r="DE155" s="202"/>
      <c r="DF155" s="202"/>
      <c r="DG155" s="202"/>
      <c r="DH155" s="202"/>
      <c r="DI155" s="202"/>
      <c r="DJ155" s="202"/>
      <c r="DK155" s="202"/>
      <c r="DL155" s="202"/>
      <c r="DM155" s="202"/>
      <c r="DN155" s="202"/>
      <c r="DO155" s="202"/>
      <c r="DP155" s="202"/>
      <c r="DQ155" s="202"/>
      <c r="DR155" s="202"/>
    </row>
    <row r="156" spans="2:122" s="92" customFormat="1" ht="88.5" customHeight="1">
      <c r="B156" s="199">
        <v>7</v>
      </c>
      <c r="C156" s="204" t="s">
        <v>259</v>
      </c>
      <c r="D156" s="179" t="s">
        <v>342</v>
      </c>
      <c r="E156" s="180" t="s">
        <v>83</v>
      </c>
      <c r="F156" s="199" t="s">
        <v>66</v>
      </c>
      <c r="G156" s="181">
        <v>5000</v>
      </c>
      <c r="H156" s="182"/>
      <c r="I156" s="181"/>
      <c r="J156" s="181"/>
      <c r="K156" s="181">
        <f t="shared" si="9"/>
        <v>5000</v>
      </c>
      <c r="L156" s="181"/>
      <c r="M156" s="130">
        <f t="shared" si="10"/>
        <v>0</v>
      </c>
      <c r="N156" s="205"/>
      <c r="O156" s="206"/>
      <c r="P156" s="206"/>
      <c r="Q156" s="206"/>
      <c r="R156" s="206"/>
      <c r="S156" s="206"/>
      <c r="T156" s="206"/>
      <c r="U156" s="206"/>
      <c r="V156" s="206"/>
      <c r="W156" s="206"/>
      <c r="X156" s="206"/>
      <c r="Y156" s="206"/>
      <c r="Z156" s="206"/>
      <c r="AA156" s="206"/>
      <c r="AB156" s="206"/>
      <c r="AC156" s="206"/>
      <c r="AD156" s="206"/>
      <c r="AE156" s="206"/>
      <c r="AF156" s="206"/>
      <c r="AG156" s="206"/>
      <c r="AH156" s="206"/>
      <c r="AI156" s="206"/>
      <c r="AJ156" s="206"/>
      <c r="AK156" s="206"/>
      <c r="AL156" s="206"/>
      <c r="AM156" s="206"/>
      <c r="AN156" s="206"/>
      <c r="AO156" s="206"/>
      <c r="AP156" s="206"/>
      <c r="AQ156" s="206"/>
      <c r="AR156" s="206"/>
      <c r="AS156" s="206"/>
      <c r="AT156" s="206"/>
      <c r="AU156" s="206"/>
      <c r="AV156" s="206"/>
      <c r="AW156" s="206"/>
      <c r="AX156" s="206"/>
      <c r="AY156" s="206"/>
      <c r="AZ156" s="206"/>
      <c r="BA156" s="206"/>
      <c r="BB156" s="206"/>
      <c r="BC156" s="206"/>
      <c r="BD156" s="206"/>
      <c r="BE156" s="206"/>
      <c r="BF156" s="206"/>
      <c r="BG156" s="206"/>
      <c r="BH156" s="206"/>
      <c r="BI156" s="206"/>
      <c r="BJ156" s="206"/>
      <c r="BK156" s="206"/>
      <c r="BL156" s="206"/>
      <c r="BM156" s="206"/>
      <c r="BN156" s="206"/>
      <c r="BO156" s="206"/>
      <c r="BP156" s="206"/>
      <c r="BQ156" s="206"/>
      <c r="BR156" s="206"/>
      <c r="BS156" s="206"/>
      <c r="BT156" s="206"/>
      <c r="BU156" s="206"/>
      <c r="BV156" s="206"/>
      <c r="BW156" s="206"/>
      <c r="BX156" s="206"/>
      <c r="BY156" s="206"/>
      <c r="BZ156" s="206"/>
      <c r="CA156" s="206"/>
      <c r="CB156" s="206"/>
      <c r="CC156" s="206"/>
      <c r="CD156" s="206"/>
      <c r="CE156" s="206"/>
      <c r="CF156" s="206"/>
      <c r="CG156" s="206"/>
      <c r="CH156" s="206"/>
      <c r="CI156" s="206"/>
      <c r="CJ156" s="206"/>
      <c r="CK156" s="206"/>
      <c r="CL156" s="206"/>
      <c r="CM156" s="206"/>
      <c r="CN156" s="206"/>
      <c r="CO156" s="206"/>
      <c r="CP156" s="206"/>
      <c r="CQ156" s="206"/>
      <c r="CR156" s="206"/>
      <c r="CS156" s="206"/>
      <c r="CT156" s="206"/>
      <c r="CU156" s="206"/>
      <c r="CV156" s="206"/>
      <c r="CW156" s="206"/>
      <c r="CX156" s="206"/>
      <c r="CY156" s="206"/>
      <c r="CZ156" s="206"/>
      <c r="DA156" s="206"/>
      <c r="DB156" s="206"/>
      <c r="DC156" s="206"/>
      <c r="DD156" s="206"/>
      <c r="DE156" s="206"/>
      <c r="DF156" s="206"/>
      <c r="DG156" s="206"/>
      <c r="DH156" s="206"/>
      <c r="DI156" s="206"/>
      <c r="DJ156" s="206"/>
      <c r="DK156" s="206"/>
      <c r="DL156" s="206"/>
      <c r="DM156" s="206"/>
      <c r="DN156" s="206"/>
      <c r="DO156" s="206"/>
      <c r="DP156" s="206"/>
      <c r="DQ156" s="206"/>
      <c r="DR156" s="206"/>
    </row>
    <row r="157" spans="2:122" s="92" customFormat="1" ht="43.5" customHeight="1">
      <c r="B157" s="144"/>
      <c r="C157" s="145" t="s">
        <v>86</v>
      </c>
      <c r="D157" s="132"/>
      <c r="E157" s="132" t="s">
        <v>212</v>
      </c>
      <c r="F157" s="146" t="s">
        <v>212</v>
      </c>
      <c r="G157" s="147">
        <f>G147+G148+G149+G150+G151+G152+G156</f>
        <v>3929500</v>
      </c>
      <c r="H157" s="148"/>
      <c r="I157" s="147"/>
      <c r="J157" s="147">
        <f>J147+J148+J149+J150+J151+J152+J156</f>
        <v>3570000</v>
      </c>
      <c r="K157" s="147">
        <f t="shared" si="9"/>
        <v>359500</v>
      </c>
      <c r="L157" s="147">
        <f>L147+L148+L149+L150+L151+L152+L156</f>
        <v>1335445</v>
      </c>
      <c r="M157" s="120">
        <f t="shared" si="10"/>
        <v>2234555</v>
      </c>
      <c r="N157" s="149" t="s">
        <v>212</v>
      </c>
      <c r="O157" s="91"/>
      <c r="P157" s="91"/>
      <c r="Q157" s="91"/>
      <c r="R157" s="91"/>
      <c r="S157" s="91"/>
      <c r="T157" s="91"/>
      <c r="U157" s="91"/>
      <c r="V157" s="91"/>
      <c r="W157" s="91"/>
      <c r="X157" s="91"/>
      <c r="Y157" s="91"/>
      <c r="Z157" s="91"/>
      <c r="AA157" s="91"/>
      <c r="AB157" s="91"/>
      <c r="AC157" s="91"/>
      <c r="AD157" s="91"/>
      <c r="AE157" s="91"/>
      <c r="AF157" s="91"/>
      <c r="AG157" s="91"/>
      <c r="AH157" s="91"/>
      <c r="AI157" s="91"/>
      <c r="AJ157" s="91"/>
      <c r="AK157" s="91"/>
      <c r="AL157" s="91"/>
      <c r="AM157" s="91"/>
      <c r="AN157" s="91"/>
      <c r="AO157" s="91"/>
      <c r="AP157" s="91"/>
      <c r="AQ157" s="91"/>
      <c r="AR157" s="91"/>
      <c r="AS157" s="91"/>
      <c r="AT157" s="91"/>
      <c r="AU157" s="91"/>
      <c r="AV157" s="91"/>
      <c r="AW157" s="91"/>
      <c r="AX157" s="91"/>
      <c r="AY157" s="91"/>
      <c r="AZ157" s="91"/>
      <c r="BA157" s="91"/>
      <c r="BB157" s="91"/>
      <c r="BC157" s="91"/>
      <c r="BD157" s="91"/>
      <c r="BE157" s="91"/>
      <c r="BF157" s="91"/>
      <c r="BG157" s="91"/>
      <c r="BH157" s="91"/>
      <c r="BI157" s="91"/>
      <c r="BJ157" s="91"/>
      <c r="BK157" s="91"/>
      <c r="BL157" s="91"/>
      <c r="BM157" s="91"/>
      <c r="BN157" s="91"/>
      <c r="BO157" s="91"/>
      <c r="BP157" s="91"/>
      <c r="BQ157" s="91"/>
      <c r="BR157" s="91"/>
      <c r="BS157" s="91"/>
      <c r="BT157" s="91"/>
      <c r="BU157" s="91"/>
      <c r="BV157" s="91"/>
      <c r="BW157" s="91"/>
      <c r="BX157" s="91"/>
      <c r="BY157" s="91"/>
      <c r="BZ157" s="91"/>
      <c r="CA157" s="91"/>
      <c r="CB157" s="91"/>
      <c r="CC157" s="91"/>
      <c r="CD157" s="91"/>
      <c r="CE157" s="91"/>
      <c r="CF157" s="91"/>
      <c r="CG157" s="91"/>
      <c r="CH157" s="91"/>
      <c r="CI157" s="91"/>
      <c r="CJ157" s="91"/>
      <c r="CK157" s="91"/>
      <c r="CL157" s="91"/>
      <c r="CM157" s="91"/>
      <c r="CN157" s="91"/>
      <c r="CO157" s="91"/>
      <c r="CP157" s="91"/>
      <c r="CQ157" s="91"/>
      <c r="CR157" s="91"/>
      <c r="CS157" s="91"/>
      <c r="CT157" s="91"/>
      <c r="CU157" s="91"/>
      <c r="CV157" s="91"/>
      <c r="CW157" s="91"/>
      <c r="CX157" s="91"/>
      <c r="CY157" s="91"/>
      <c r="CZ157" s="91"/>
      <c r="DA157" s="91"/>
      <c r="DB157" s="91"/>
      <c r="DC157" s="91"/>
      <c r="DD157" s="91"/>
      <c r="DE157" s="91"/>
      <c r="DF157" s="91"/>
      <c r="DG157" s="91"/>
      <c r="DH157" s="91"/>
      <c r="DI157" s="91"/>
      <c r="DJ157" s="91"/>
      <c r="DK157" s="91"/>
      <c r="DL157" s="91"/>
      <c r="DM157" s="91"/>
      <c r="DN157" s="91"/>
      <c r="DO157" s="91"/>
      <c r="DP157" s="91"/>
      <c r="DQ157" s="91"/>
      <c r="DR157" s="91"/>
    </row>
    <row r="158" spans="2:122" s="160" customFormat="1" ht="69" customHeight="1">
      <c r="B158" s="161"/>
      <c r="C158" s="162" t="s">
        <v>85</v>
      </c>
      <c r="D158" s="163"/>
      <c r="E158" s="163" t="s">
        <v>212</v>
      </c>
      <c r="F158" s="164" t="s">
        <v>212</v>
      </c>
      <c r="G158" s="165">
        <f>G157+G145+G134+G113+G84</f>
        <v>147102678</v>
      </c>
      <c r="H158" s="166"/>
      <c r="I158" s="165" t="e">
        <f>I84+I113+I134+I145+#REF!</f>
        <v>#REF!</v>
      </c>
      <c r="J158" s="165">
        <f>J157+J145+J134+J113+J84</f>
        <v>59439346</v>
      </c>
      <c r="K158" s="165">
        <f t="shared" si="9"/>
        <v>87663332</v>
      </c>
      <c r="L158" s="165">
        <f>L157+L145+L134+L113+L84</f>
        <v>8978707</v>
      </c>
      <c r="M158" s="167">
        <f t="shared" si="10"/>
        <v>50460639</v>
      </c>
      <c r="N158" s="168" t="s">
        <v>212</v>
      </c>
      <c r="O158" s="159"/>
      <c r="P158" s="159"/>
      <c r="Q158" s="159"/>
      <c r="R158" s="159"/>
      <c r="S158" s="159"/>
      <c r="T158" s="159"/>
      <c r="U158" s="159"/>
      <c r="V158" s="159"/>
      <c r="W158" s="159"/>
      <c r="X158" s="159"/>
      <c r="Y158" s="159"/>
      <c r="Z158" s="159"/>
      <c r="AA158" s="159"/>
      <c r="AB158" s="159"/>
      <c r="AC158" s="159"/>
      <c r="AD158" s="159"/>
      <c r="AE158" s="159"/>
      <c r="AF158" s="159"/>
      <c r="AG158" s="159"/>
      <c r="AH158" s="159"/>
      <c r="AI158" s="159"/>
      <c r="AJ158" s="159"/>
      <c r="AK158" s="159"/>
      <c r="AL158" s="159"/>
      <c r="AM158" s="159"/>
      <c r="AN158" s="159"/>
      <c r="AO158" s="159"/>
      <c r="AP158" s="159"/>
      <c r="AQ158" s="159"/>
      <c r="AR158" s="159"/>
      <c r="AS158" s="159"/>
      <c r="AT158" s="159"/>
      <c r="AU158" s="159"/>
      <c r="AV158" s="159"/>
      <c r="AW158" s="159"/>
      <c r="AX158" s="159"/>
      <c r="AY158" s="159"/>
      <c r="AZ158" s="159"/>
      <c r="BA158" s="159"/>
      <c r="BB158" s="159"/>
      <c r="BC158" s="159"/>
      <c r="BD158" s="159"/>
      <c r="BE158" s="159"/>
      <c r="BF158" s="159"/>
      <c r="BG158" s="159"/>
      <c r="BH158" s="159"/>
      <c r="BI158" s="159"/>
      <c r="BJ158" s="159"/>
      <c r="BK158" s="159"/>
      <c r="BL158" s="159"/>
      <c r="BM158" s="159"/>
      <c r="BN158" s="159"/>
      <c r="BO158" s="159"/>
      <c r="BP158" s="159"/>
      <c r="BQ158" s="159"/>
      <c r="BR158" s="159"/>
      <c r="BS158" s="159"/>
      <c r="BT158" s="159"/>
      <c r="BU158" s="159"/>
      <c r="BV158" s="159"/>
      <c r="BW158" s="159"/>
      <c r="BX158" s="159"/>
      <c r="BY158" s="159"/>
      <c r="BZ158" s="159"/>
      <c r="CA158" s="159"/>
      <c r="CB158" s="159"/>
      <c r="CC158" s="159"/>
      <c r="CD158" s="159"/>
      <c r="CE158" s="159"/>
      <c r="CF158" s="159"/>
      <c r="CG158" s="159"/>
      <c r="CH158" s="159"/>
      <c r="CI158" s="159"/>
      <c r="CJ158" s="159"/>
      <c r="CK158" s="159"/>
      <c r="CL158" s="159"/>
      <c r="CM158" s="159"/>
      <c r="CN158" s="159"/>
      <c r="CO158" s="159"/>
      <c r="CP158" s="159"/>
      <c r="CQ158" s="159"/>
      <c r="CR158" s="159"/>
      <c r="CS158" s="159"/>
      <c r="CT158" s="159"/>
      <c r="CU158" s="159"/>
      <c r="CV158" s="159"/>
      <c r="CW158" s="159"/>
      <c r="CX158" s="159"/>
      <c r="CY158" s="159"/>
      <c r="CZ158" s="159"/>
      <c r="DA158" s="159"/>
      <c r="DB158" s="159"/>
      <c r="DC158" s="159"/>
      <c r="DD158" s="159"/>
      <c r="DE158" s="159"/>
      <c r="DF158" s="159"/>
      <c r="DG158" s="159"/>
      <c r="DH158" s="159"/>
      <c r="DI158" s="159"/>
      <c r="DJ158" s="159"/>
      <c r="DK158" s="159"/>
      <c r="DL158" s="159"/>
      <c r="DM158" s="159"/>
      <c r="DN158" s="159"/>
      <c r="DO158" s="159"/>
      <c r="DP158" s="159"/>
      <c r="DQ158" s="159"/>
      <c r="DR158" s="159"/>
    </row>
    <row r="159" spans="2:6" ht="30.75">
      <c r="B159" s="64"/>
      <c r="C159" s="65"/>
      <c r="D159" s="69"/>
      <c r="F159" s="64"/>
    </row>
    <row r="160" spans="2:6" ht="30.75">
      <c r="B160" s="64"/>
      <c r="C160" s="65"/>
      <c r="D160" s="69"/>
      <c r="F160" s="64"/>
    </row>
    <row r="161" spans="2:6" ht="30.75">
      <c r="B161" s="64"/>
      <c r="C161" s="65"/>
      <c r="D161" s="69"/>
      <c r="F161" s="64"/>
    </row>
    <row r="162" spans="2:6" ht="30.75">
      <c r="B162" s="64"/>
      <c r="C162" s="65"/>
      <c r="D162" s="69"/>
      <c r="F162" s="64"/>
    </row>
    <row r="164" spans="2:6" ht="30.75">
      <c r="B164" s="265"/>
      <c r="C164" s="265"/>
      <c r="D164" s="265"/>
      <c r="E164" s="265"/>
      <c r="F164" s="265"/>
    </row>
    <row r="165" spans="2:6" ht="30.75">
      <c r="B165" s="265"/>
      <c r="C165" s="265"/>
      <c r="D165" s="265"/>
      <c r="E165" s="265"/>
      <c r="F165" s="265"/>
    </row>
    <row r="166" spans="2:6" ht="30.75">
      <c r="B166" s="265"/>
      <c r="C166" s="265"/>
      <c r="D166" s="265"/>
      <c r="E166" s="265"/>
      <c r="F166" s="265"/>
    </row>
    <row r="167" spans="2:6" ht="30.75">
      <c r="B167" s="265"/>
      <c r="C167" s="265"/>
      <c r="D167" s="265"/>
      <c r="E167" s="265"/>
      <c r="F167" s="265"/>
    </row>
    <row r="168" spans="2:6" ht="30.75">
      <c r="B168" s="265"/>
      <c r="C168" s="265"/>
      <c r="D168" s="265"/>
      <c r="E168" s="265"/>
      <c r="F168" s="265"/>
    </row>
  </sheetData>
  <sheetProtection/>
  <mergeCells count="25">
    <mergeCell ref="B9:B16"/>
    <mergeCell ref="D9:D16"/>
    <mergeCell ref="B164:F168"/>
    <mergeCell ref="C1:K1"/>
    <mergeCell ref="B114:K114"/>
    <mergeCell ref="B146:K146"/>
    <mergeCell ref="B85:K85"/>
    <mergeCell ref="B104:B111"/>
    <mergeCell ref="C104:C111"/>
    <mergeCell ref="D139:D143"/>
    <mergeCell ref="B145:D145"/>
    <mergeCell ref="B135:N135"/>
    <mergeCell ref="D87:D100"/>
    <mergeCell ref="B87:B100"/>
    <mergeCell ref="C87:C100"/>
    <mergeCell ref="D104:D111"/>
    <mergeCell ref="D115:D131"/>
    <mergeCell ref="D79:D82"/>
    <mergeCell ref="C79:C82"/>
    <mergeCell ref="B79:B82"/>
    <mergeCell ref="F79:F82"/>
    <mergeCell ref="B132:B133"/>
    <mergeCell ref="C132:C133"/>
    <mergeCell ref="D132:D133"/>
    <mergeCell ref="E132:E133"/>
  </mergeCells>
  <printOptions/>
  <pageMargins left="0.1968503937007874" right="0.1968503937007874" top="0.07874015748031496" bottom="0.07874015748031496" header="0.5118110236220472" footer="0.5118110236220472"/>
  <pageSetup horizontalDpi="600" verticalDpi="600" orientation="landscape" paperSize="9" scale="30" r:id="rId1"/>
  <rowBreaks count="6" manualBreakCount="6">
    <brk id="18" max="13" man="1"/>
    <brk id="39" max="13" man="1"/>
    <brk id="63" max="13" man="1"/>
    <brk id="92" max="13" man="1"/>
    <brk id="118" max="13" man="1"/>
    <brk id="130" max="13" man="1"/>
  </rowBreaks>
</worksheet>
</file>

<file path=xl/worksheets/sheet2.xml><?xml version="1.0" encoding="utf-8"?>
<worksheet xmlns="http://schemas.openxmlformats.org/spreadsheetml/2006/main" xmlns:r="http://schemas.openxmlformats.org/officeDocument/2006/relationships">
  <dimension ref="A1:I54"/>
  <sheetViews>
    <sheetView zoomScale="75" zoomScaleNormal="75" zoomScalePageLayoutView="0" workbookViewId="0" topLeftCell="A10">
      <selection activeCell="J22" sqref="J22"/>
    </sheetView>
  </sheetViews>
  <sheetFormatPr defaultColWidth="16.25390625" defaultRowHeight="12.75"/>
  <cols>
    <col min="1" max="1" width="2.25390625" style="1" customWidth="1"/>
    <col min="2" max="2" width="7.25390625" style="1" customWidth="1"/>
    <col min="3" max="3" width="47.75390625" style="1" customWidth="1"/>
    <col min="4" max="4" width="33.00390625" style="1" customWidth="1"/>
    <col min="5" max="5" width="21.75390625" style="1" customWidth="1"/>
    <col min="6" max="6" width="19.25390625" style="1" hidden="1" customWidth="1"/>
    <col min="7" max="16384" width="16.25390625" style="1" customWidth="1"/>
  </cols>
  <sheetData>
    <row r="1" spans="1:9" ht="34.5" customHeight="1" thickBot="1">
      <c r="A1" s="10"/>
      <c r="B1" s="10"/>
      <c r="C1" s="271" t="s">
        <v>3</v>
      </c>
      <c r="D1" s="271"/>
      <c r="E1" s="271"/>
      <c r="F1" s="271"/>
      <c r="G1" s="271"/>
      <c r="H1" s="271"/>
      <c r="I1" s="271"/>
    </row>
    <row r="2" spans="2:6" ht="40.5" customHeight="1" thickBot="1">
      <c r="B2" s="6" t="s">
        <v>0</v>
      </c>
      <c r="C2" s="7" t="s">
        <v>1</v>
      </c>
      <c r="D2" s="8" t="s">
        <v>2</v>
      </c>
      <c r="E2" s="7" t="s">
        <v>5</v>
      </c>
      <c r="F2" s="9"/>
    </row>
    <row r="3" spans="2:6" ht="84" customHeight="1">
      <c r="B3" s="43">
        <v>1</v>
      </c>
      <c r="C3" s="44" t="s">
        <v>18</v>
      </c>
      <c r="D3" s="29"/>
      <c r="E3" s="4">
        <v>50</v>
      </c>
      <c r="F3" s="2"/>
    </row>
    <row r="4" spans="2:7" ht="57" customHeight="1">
      <c r="B4" s="43">
        <v>2</v>
      </c>
      <c r="C4" s="44" t="s">
        <v>16</v>
      </c>
      <c r="D4" s="29" t="s">
        <v>17</v>
      </c>
      <c r="E4" s="4">
        <v>20</v>
      </c>
      <c r="F4" s="2"/>
      <c r="G4" s="38" t="s">
        <v>24</v>
      </c>
    </row>
    <row r="5" spans="2:6" ht="86.25" customHeight="1">
      <c r="B5" s="43">
        <v>3</v>
      </c>
      <c r="C5" s="44" t="s">
        <v>15</v>
      </c>
      <c r="D5" s="29"/>
      <c r="E5" s="4">
        <v>2000</v>
      </c>
      <c r="F5" s="2"/>
    </row>
    <row r="6" spans="2:6" ht="40.5" customHeight="1">
      <c r="B6" s="43">
        <v>4</v>
      </c>
      <c r="C6" s="44" t="s">
        <v>14</v>
      </c>
      <c r="D6" s="29"/>
      <c r="E6" s="4">
        <v>70</v>
      </c>
      <c r="F6" s="2"/>
    </row>
    <row r="7" spans="2:6" ht="67.5" customHeight="1">
      <c r="B7" s="43">
        <v>5</v>
      </c>
      <c r="C7" s="44" t="s">
        <v>34</v>
      </c>
      <c r="D7" s="29"/>
      <c r="E7" s="4" t="s">
        <v>13</v>
      </c>
      <c r="F7" s="2"/>
    </row>
    <row r="8" spans="2:6" ht="71.25" customHeight="1">
      <c r="B8" s="43">
        <v>6</v>
      </c>
      <c r="C8" s="44" t="s">
        <v>12</v>
      </c>
      <c r="D8" s="29"/>
      <c r="E8" s="4">
        <v>650</v>
      </c>
      <c r="F8" s="2"/>
    </row>
    <row r="9" spans="2:6" ht="84.75" customHeight="1">
      <c r="B9" s="43">
        <v>7</v>
      </c>
      <c r="C9" s="44" t="s">
        <v>11</v>
      </c>
      <c r="D9" s="29"/>
      <c r="E9" s="4">
        <v>1020</v>
      </c>
      <c r="F9" s="2"/>
    </row>
    <row r="10" spans="2:6" ht="63.75" customHeight="1">
      <c r="B10" s="43">
        <v>8</v>
      </c>
      <c r="C10" s="44" t="s">
        <v>10</v>
      </c>
      <c r="D10" s="29"/>
      <c r="E10" s="4">
        <v>2500</v>
      </c>
      <c r="F10" s="2"/>
    </row>
    <row r="11" spans="2:6" ht="63.75" customHeight="1">
      <c r="B11" s="43">
        <v>9</v>
      </c>
      <c r="C11" s="44" t="s">
        <v>9</v>
      </c>
      <c r="D11" s="29"/>
      <c r="E11" s="4">
        <v>6900</v>
      </c>
      <c r="F11" s="2"/>
    </row>
    <row r="12" spans="2:6" ht="87.75" customHeight="1">
      <c r="B12" s="43">
        <v>10</v>
      </c>
      <c r="C12" s="44" t="s">
        <v>8</v>
      </c>
      <c r="D12" s="29"/>
      <c r="E12" s="4">
        <v>193.5</v>
      </c>
      <c r="F12" s="2"/>
    </row>
    <row r="13" spans="2:6" ht="74.25" customHeight="1">
      <c r="B13" s="43">
        <v>11</v>
      </c>
      <c r="C13" s="44" t="s">
        <v>7</v>
      </c>
      <c r="D13" s="29"/>
      <c r="E13" s="36">
        <v>420</v>
      </c>
      <c r="F13" s="2"/>
    </row>
    <row r="14" spans="2:6" ht="85.5" customHeight="1">
      <c r="B14" s="43">
        <v>12</v>
      </c>
      <c r="C14" s="44" t="s">
        <v>6</v>
      </c>
      <c r="D14" s="29"/>
      <c r="E14" s="4">
        <v>39</v>
      </c>
      <c r="F14" s="2"/>
    </row>
    <row r="15" spans="2:6" ht="79.5" customHeight="1" thickBot="1">
      <c r="B15" s="43">
        <v>13</v>
      </c>
      <c r="C15" s="45" t="s">
        <v>4</v>
      </c>
      <c r="D15" s="29"/>
      <c r="E15" s="4">
        <v>724.005</v>
      </c>
      <c r="F15" s="2"/>
    </row>
    <row r="16" spans="2:6" ht="79.5" customHeight="1">
      <c r="B16" s="28">
        <v>14</v>
      </c>
      <c r="C16" s="44" t="s">
        <v>19</v>
      </c>
      <c r="D16" s="29"/>
      <c r="E16" s="4">
        <v>144</v>
      </c>
      <c r="F16" s="2"/>
    </row>
    <row r="17" spans="2:6" ht="91.5" customHeight="1">
      <c r="B17" s="28">
        <v>15</v>
      </c>
      <c r="C17" s="44" t="s">
        <v>20</v>
      </c>
      <c r="D17" s="29"/>
      <c r="E17" s="4">
        <v>20</v>
      </c>
      <c r="F17" s="2"/>
    </row>
    <row r="18" spans="2:7" ht="79.5" customHeight="1">
      <c r="B18" s="28">
        <v>16</v>
      </c>
      <c r="C18" s="44" t="s">
        <v>25</v>
      </c>
      <c r="D18" s="29"/>
      <c r="E18" s="37">
        <v>48</v>
      </c>
      <c r="F18" s="2"/>
      <c r="G18" s="38" t="s">
        <v>26</v>
      </c>
    </row>
    <row r="19" spans="2:6" ht="79.5" customHeight="1">
      <c r="B19" s="28">
        <v>17</v>
      </c>
      <c r="C19" s="44" t="s">
        <v>21</v>
      </c>
      <c r="D19" s="29"/>
      <c r="E19" s="4">
        <v>270</v>
      </c>
      <c r="F19" s="2"/>
    </row>
    <row r="20" spans="2:6" ht="79.5" customHeight="1">
      <c r="B20" s="28">
        <v>18</v>
      </c>
      <c r="C20" s="44" t="s">
        <v>22</v>
      </c>
      <c r="D20" s="29"/>
      <c r="E20" s="4">
        <v>268.44</v>
      </c>
      <c r="F20" s="2"/>
    </row>
    <row r="21" spans="2:6" ht="98.25" customHeight="1">
      <c r="B21" s="28">
        <v>19</v>
      </c>
      <c r="C21" s="44" t="s">
        <v>23</v>
      </c>
      <c r="D21" s="29"/>
      <c r="E21" s="4">
        <v>358.2</v>
      </c>
      <c r="F21" s="2"/>
    </row>
    <row r="22" spans="2:6" ht="79.5" customHeight="1">
      <c r="B22" s="28">
        <v>20</v>
      </c>
      <c r="C22" s="44" t="s">
        <v>27</v>
      </c>
      <c r="D22" s="29"/>
      <c r="E22" s="4">
        <v>200</v>
      </c>
      <c r="F22" s="2"/>
    </row>
    <row r="23" spans="2:6" ht="87.75" customHeight="1" thickBot="1">
      <c r="B23" s="30">
        <v>21</v>
      </c>
      <c r="C23" s="48" t="s">
        <v>28</v>
      </c>
      <c r="D23" s="31"/>
      <c r="E23" s="32">
        <v>1000</v>
      </c>
      <c r="F23" s="2"/>
    </row>
    <row r="24" spans="2:6" ht="75" customHeight="1" thickBot="1">
      <c r="B24" s="33">
        <v>22</v>
      </c>
      <c r="C24" s="54" t="s">
        <v>29</v>
      </c>
      <c r="D24" s="34"/>
      <c r="E24" s="35">
        <v>1599</v>
      </c>
      <c r="F24" s="2"/>
    </row>
    <row r="25" spans="2:7" ht="74.25" customHeight="1" thickBot="1">
      <c r="B25" s="1">
        <v>23</v>
      </c>
      <c r="C25" s="49" t="s">
        <v>30</v>
      </c>
      <c r="D25" s="18"/>
      <c r="E25" s="17">
        <v>1103.15</v>
      </c>
      <c r="F25" s="2"/>
      <c r="G25" s="38" t="s">
        <v>49</v>
      </c>
    </row>
    <row r="26" spans="2:7" ht="111.75" customHeight="1" thickBot="1">
      <c r="B26" s="19">
        <v>24</v>
      </c>
      <c r="C26" s="51" t="s">
        <v>31</v>
      </c>
      <c r="D26" s="18"/>
      <c r="E26" s="17">
        <v>200</v>
      </c>
      <c r="F26" s="2"/>
      <c r="G26" s="1" t="s">
        <v>32</v>
      </c>
    </row>
    <row r="27" spans="2:6" ht="95.25" customHeight="1" thickBot="1">
      <c r="B27" s="21">
        <v>25</v>
      </c>
      <c r="C27" s="44" t="s">
        <v>33</v>
      </c>
      <c r="D27" s="13"/>
      <c r="E27" s="14">
        <v>535000</v>
      </c>
      <c r="F27" s="2"/>
    </row>
    <row r="28" spans="2:6" ht="84.75" customHeight="1" thickBot="1">
      <c r="B28" s="21">
        <v>26</v>
      </c>
      <c r="C28" s="44" t="s">
        <v>42</v>
      </c>
      <c r="D28" s="13"/>
      <c r="E28" s="14">
        <v>60</v>
      </c>
      <c r="F28" s="2"/>
    </row>
    <row r="29" spans="2:7" ht="85.5" customHeight="1" thickBot="1">
      <c r="B29" s="19">
        <v>27</v>
      </c>
      <c r="C29" s="53" t="s">
        <v>54</v>
      </c>
      <c r="D29" s="18"/>
      <c r="E29" s="17">
        <v>250</v>
      </c>
      <c r="F29" s="2"/>
      <c r="G29" s="38"/>
    </row>
    <row r="30" spans="2:7" ht="73.5" customHeight="1" thickBot="1">
      <c r="B30" s="22">
        <v>28</v>
      </c>
      <c r="C30" s="47" t="s">
        <v>55</v>
      </c>
      <c r="D30" s="18"/>
      <c r="E30" s="17">
        <v>111.5</v>
      </c>
      <c r="F30" s="2"/>
      <c r="G30" s="38"/>
    </row>
    <row r="31" spans="2:7" ht="73.5" customHeight="1" thickBot="1">
      <c r="B31" s="22">
        <v>29</v>
      </c>
      <c r="C31" s="50" t="s">
        <v>56</v>
      </c>
      <c r="D31" s="18"/>
      <c r="E31" s="17">
        <v>513.8</v>
      </c>
      <c r="F31" s="2"/>
      <c r="G31" s="38"/>
    </row>
    <row r="32" spans="2:7" ht="73.5" customHeight="1" thickBot="1">
      <c r="B32" s="22">
        <v>30</v>
      </c>
      <c r="C32" s="50" t="s">
        <v>57</v>
      </c>
      <c r="D32" s="18"/>
      <c r="E32" s="36">
        <v>530</v>
      </c>
      <c r="F32" s="2"/>
      <c r="G32" s="38"/>
    </row>
    <row r="33" spans="2:7" ht="73.5" customHeight="1" thickBot="1">
      <c r="B33" s="22">
        <v>31</v>
      </c>
      <c r="C33" s="47" t="s">
        <v>59</v>
      </c>
      <c r="D33" s="18"/>
      <c r="E33" s="36">
        <v>2054.8</v>
      </c>
      <c r="F33" s="2"/>
      <c r="G33" s="38"/>
    </row>
    <row r="34" spans="2:7" ht="73.5" customHeight="1" thickBot="1">
      <c r="B34" s="22">
        <v>32</v>
      </c>
      <c r="C34" s="47" t="s">
        <v>58</v>
      </c>
      <c r="D34" s="18"/>
      <c r="E34" s="17">
        <v>31</v>
      </c>
      <c r="F34" s="2"/>
      <c r="G34" s="38"/>
    </row>
    <row r="35" spans="2:7" ht="73.5" customHeight="1" thickBot="1">
      <c r="B35" s="22">
        <v>33</v>
      </c>
      <c r="C35" s="47" t="s">
        <v>60</v>
      </c>
      <c r="D35" s="18"/>
      <c r="E35" s="17">
        <v>5024.1</v>
      </c>
      <c r="F35" s="2"/>
      <c r="G35" s="38"/>
    </row>
    <row r="36" spans="2:7" ht="73.5" customHeight="1" thickBot="1">
      <c r="B36" s="22"/>
      <c r="C36" s="7"/>
      <c r="D36" s="18"/>
      <c r="E36" s="17"/>
      <c r="F36" s="2"/>
      <c r="G36" s="38"/>
    </row>
    <row r="37" spans="2:7" ht="73.5" customHeight="1" thickBot="1">
      <c r="B37" s="22"/>
      <c r="C37" s="7"/>
      <c r="D37" s="18"/>
      <c r="E37" s="17"/>
      <c r="F37" s="2"/>
      <c r="G37" s="38"/>
    </row>
    <row r="38" spans="2:7" ht="73.5" customHeight="1" thickBot="1">
      <c r="B38" s="22"/>
      <c r="C38" s="50" t="s">
        <v>43</v>
      </c>
      <c r="D38" s="18"/>
      <c r="E38" s="17"/>
      <c r="F38" s="2"/>
      <c r="G38" s="38" t="s">
        <v>40</v>
      </c>
    </row>
    <row r="39" spans="2:7" ht="54" customHeight="1" thickBot="1">
      <c r="B39" s="22"/>
      <c r="C39" s="50" t="s">
        <v>37</v>
      </c>
      <c r="D39" s="18"/>
      <c r="E39" s="17"/>
      <c r="F39" s="2"/>
      <c r="G39" s="39" t="s">
        <v>38</v>
      </c>
    </row>
    <row r="40" spans="2:7" ht="54" customHeight="1" thickBot="1">
      <c r="B40" s="22"/>
      <c r="C40" s="48" t="s">
        <v>39</v>
      </c>
      <c r="D40" s="18"/>
      <c r="E40" s="17"/>
      <c r="F40" s="2"/>
      <c r="G40" s="39" t="s">
        <v>40</v>
      </c>
    </row>
    <row r="41" spans="2:7" ht="85.5" customHeight="1" thickBot="1">
      <c r="B41" s="22"/>
      <c r="C41" s="48" t="s">
        <v>44</v>
      </c>
      <c r="D41" s="18"/>
      <c r="E41" s="17"/>
      <c r="F41" s="2"/>
      <c r="G41" s="39" t="s">
        <v>45</v>
      </c>
    </row>
    <row r="42" spans="2:6" ht="60" customHeight="1" thickBot="1">
      <c r="B42" s="19"/>
      <c r="C42" s="44" t="s">
        <v>35</v>
      </c>
      <c r="D42" s="18"/>
      <c r="E42" s="17"/>
      <c r="F42" s="2"/>
    </row>
    <row r="43" spans="2:6" ht="83.25" customHeight="1" thickBot="1">
      <c r="B43" s="11"/>
      <c r="C43" s="46" t="s">
        <v>36</v>
      </c>
      <c r="D43" s="13"/>
      <c r="E43" s="14"/>
      <c r="F43" s="2"/>
    </row>
    <row r="44" spans="2:6" ht="59.25" customHeight="1" thickBot="1">
      <c r="B44" s="22"/>
      <c r="C44" s="47" t="s">
        <v>41</v>
      </c>
      <c r="D44" s="18"/>
      <c r="E44" s="17"/>
      <c r="F44" s="2"/>
    </row>
    <row r="45" spans="2:7" ht="54" customHeight="1" thickBot="1">
      <c r="B45" s="11"/>
      <c r="C45" s="44" t="s">
        <v>46</v>
      </c>
      <c r="D45" s="25"/>
      <c r="E45" s="14"/>
      <c r="F45" s="2"/>
      <c r="G45" s="1" t="s">
        <v>47</v>
      </c>
    </row>
    <row r="46" spans="2:6" ht="78" customHeight="1" thickBot="1">
      <c r="B46" s="22"/>
      <c r="C46" s="52" t="s">
        <v>48</v>
      </c>
      <c r="D46" s="18"/>
      <c r="E46" s="17"/>
      <c r="F46" s="2"/>
    </row>
    <row r="47" spans="2:6" ht="76.5" customHeight="1" thickBot="1">
      <c r="B47" s="11"/>
      <c r="C47" s="40" t="s">
        <v>50</v>
      </c>
      <c r="D47" s="18"/>
      <c r="E47" s="14"/>
      <c r="F47" s="2"/>
    </row>
    <row r="48" spans="2:8" ht="99" customHeight="1" thickBot="1">
      <c r="B48" s="22"/>
      <c r="C48" s="40" t="s">
        <v>51</v>
      </c>
      <c r="D48" s="18"/>
      <c r="E48" s="17"/>
      <c r="F48" s="2"/>
      <c r="H48" s="27"/>
    </row>
    <row r="49" spans="2:6" ht="87" customHeight="1" thickBot="1">
      <c r="B49" s="11"/>
      <c r="C49" s="41" t="s">
        <v>52</v>
      </c>
      <c r="D49" s="18"/>
      <c r="E49" s="14"/>
      <c r="F49" s="2"/>
    </row>
    <row r="50" spans="2:6" ht="67.5" customHeight="1" thickBot="1">
      <c r="B50" s="23"/>
      <c r="C50" s="42" t="s">
        <v>53</v>
      </c>
      <c r="D50" s="18"/>
      <c r="E50" s="24"/>
      <c r="F50" s="2"/>
    </row>
    <row r="51" spans="2:6" ht="84" customHeight="1" thickBot="1">
      <c r="B51" s="22"/>
      <c r="C51" s="20"/>
      <c r="D51" s="18"/>
      <c r="E51" s="17"/>
      <c r="F51" s="2"/>
    </row>
    <row r="52" spans="2:6" ht="51.75" customHeight="1" thickBot="1">
      <c r="B52" s="12"/>
      <c r="C52" s="26"/>
      <c r="D52" s="18"/>
      <c r="E52" s="15"/>
      <c r="F52" s="2"/>
    </row>
    <row r="53" spans="2:6" ht="65.25" customHeight="1" thickBot="1">
      <c r="B53" s="22"/>
      <c r="C53" s="7"/>
      <c r="D53" s="18"/>
      <c r="E53" s="17"/>
      <c r="F53" s="2"/>
    </row>
    <row r="54" spans="2:6" ht="26.25" customHeight="1" thickBot="1">
      <c r="B54" s="12"/>
      <c r="C54" s="5"/>
      <c r="D54" s="16"/>
      <c r="E54" s="15"/>
      <c r="F54" s="3"/>
    </row>
  </sheetData>
  <sheetProtection/>
  <mergeCells count="1">
    <mergeCell ref="C1:I1"/>
  </mergeCells>
  <printOptions/>
  <pageMargins left="0.984251968503937" right="0.3937007874015748"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u250706</dc:creator>
  <cp:keywords/>
  <dc:description/>
  <cp:lastModifiedBy>Admin</cp:lastModifiedBy>
  <cp:lastPrinted>2023-03-28T09:31:32Z</cp:lastPrinted>
  <dcterms:created xsi:type="dcterms:W3CDTF">2013-08-21T05:30:05Z</dcterms:created>
  <dcterms:modified xsi:type="dcterms:W3CDTF">2023-09-12T07:13:28Z</dcterms:modified>
  <cp:category/>
  <cp:version/>
  <cp:contentType/>
  <cp:contentStatus/>
</cp:coreProperties>
</file>